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40" yWindow="210" windowWidth="11760" windowHeight="6735" activeTab="0"/>
  </bookViews>
  <sheets>
    <sheet name="Loting" sheetId="19" r:id="rId1"/>
    <sheet name="ruw" sheetId="4" r:id="rId2"/>
    <sheet name="ronde 1" sheetId="15" r:id="rId3"/>
    <sheet name="ronde 2" sheetId="16" r:id="rId4"/>
    <sheet name="ronde 3" sheetId="17" r:id="rId5"/>
    <sheet name="ronde 4" sheetId="20" r:id="rId6"/>
    <sheet name="ronde 5" sheetId="21" r:id="rId7"/>
    <sheet name="ronde 6" sheetId="24" r:id="rId8"/>
    <sheet name="ronde 7" sheetId="25" r:id="rId9"/>
    <sheet name="ronde 8" sheetId="26" r:id="rId10"/>
    <sheet name="ronde 9" sheetId="27" r:id="rId11"/>
    <sheet name="Kruistabel" sheetId="2" r:id="rId12"/>
    <sheet name="zwitsers" sheetId="6" r:id="rId13"/>
    <sheet name="h-lot" sheetId="1" r:id="rId14"/>
    <sheet name="h-uitslagen" sheetId="22" r:id="rId15"/>
    <sheet name="h-kruis" sheetId="23" r:id="rId16"/>
  </sheets>
  <definedNames>
    <definedName name="_xlnm.Print_Area" localSheetId="11">'Kruistabel'!$A$1:$P$152</definedName>
    <definedName name="_xlnm.Print_Area" localSheetId="2">'ronde 1'!$A$1:$F$45</definedName>
    <definedName name="_xlnm.Print_Area" localSheetId="3">'ronde 2'!$A$1:$E$51</definedName>
    <definedName name="_xlnm.Print_Area" localSheetId="4">'ronde 3'!$A$1:$F$51</definedName>
    <definedName name="_xlnm.Print_Area" localSheetId="5">'ronde 4'!$A$1:$F$51</definedName>
    <definedName name="_xlnm.Print_Area" localSheetId="6">'ronde 5'!$A$1:$F$49</definedName>
    <definedName name="_xlnm.Print_Area" localSheetId="7">'ronde 6'!$A$1:$F$51</definedName>
    <definedName name="_xlnm.Print_Area" localSheetId="8">'ronde 7'!$A$1:$F$49</definedName>
    <definedName name="_xlnm.Print_Area" localSheetId="9">'ronde 8'!$A$1:$F$51</definedName>
    <definedName name="_xlnm.Print_Area" localSheetId="10">'ronde 9'!$A$1:$F$49</definedName>
    <definedName name="_xlnm.Print_Titles" localSheetId="13">'h-lot'!$1:$1</definedName>
  </definedNames>
  <calcPr calcId="145621"/>
</workbook>
</file>

<file path=xl/sharedStrings.xml><?xml version="1.0" encoding="utf-8"?>
<sst xmlns="http://schemas.openxmlformats.org/spreadsheetml/2006/main" count="2840" uniqueCount="379">
  <si>
    <t>Fed</t>
  </si>
  <si>
    <t>Pno</t>
  </si>
  <si>
    <t>Name</t>
  </si>
  <si>
    <t>M/F</t>
  </si>
  <si>
    <t>Birthday</t>
  </si>
  <si>
    <t>Rating</t>
  </si>
  <si>
    <t>ID</t>
  </si>
  <si>
    <t>Nr</t>
  </si>
  <si>
    <t>NED</t>
  </si>
  <si>
    <t>M</t>
  </si>
  <si>
    <t>1945</t>
  </si>
  <si>
    <t>1940</t>
  </si>
  <si>
    <t>tot</t>
  </si>
  <si>
    <t xml:space="preserve"> 1-2</t>
  </si>
  <si>
    <t>r1</t>
  </si>
  <si>
    <t>r2</t>
  </si>
  <si>
    <t>r3</t>
  </si>
  <si>
    <t>Ronde 1</t>
  </si>
  <si>
    <t>2-5</t>
  </si>
  <si>
    <t>Title</t>
  </si>
  <si>
    <t>Score</t>
  </si>
  <si>
    <t>TPR</t>
  </si>
  <si>
    <t>RC</t>
  </si>
  <si>
    <t>W</t>
  </si>
  <si>
    <t>W-WE</t>
  </si>
  <si>
    <t>Flag</t>
  </si>
  <si>
    <t>SB</t>
  </si>
  <si>
    <t>1968</t>
  </si>
  <si>
    <t>1949</t>
  </si>
  <si>
    <t>1944</t>
  </si>
  <si>
    <t>1962</t>
  </si>
  <si>
    <t>1959</t>
  </si>
  <si>
    <t>1955</t>
  </si>
  <si>
    <t>1950</t>
  </si>
  <si>
    <t>2003</t>
  </si>
  <si>
    <t>1958</t>
  </si>
  <si>
    <t>1952</t>
  </si>
  <si>
    <t>1951</t>
  </si>
  <si>
    <t>1946</t>
  </si>
  <si>
    <t>1989</t>
  </si>
  <si>
    <t>groep</t>
  </si>
  <si>
    <t>-</t>
  </si>
  <si>
    <t>Bord</t>
  </si>
  <si>
    <t>Ronde 2</t>
  </si>
  <si>
    <t>Ronde 3</t>
  </si>
  <si>
    <t>Pl</t>
  </si>
  <si>
    <t>1981</t>
  </si>
  <si>
    <t>1947</t>
  </si>
  <si>
    <t>1954</t>
  </si>
  <si>
    <t>1975</t>
  </si>
  <si>
    <t>1991</t>
  </si>
  <si>
    <t>1953</t>
  </si>
  <si>
    <t>1963</t>
  </si>
  <si>
    <t>Geen (rating)li</t>
  </si>
  <si>
    <t>1964</t>
  </si>
  <si>
    <t>Groep</t>
  </si>
  <si>
    <t>2000</t>
  </si>
  <si>
    <t>1994</t>
  </si>
  <si>
    <t>1973</t>
  </si>
  <si>
    <t>1998</t>
  </si>
  <si>
    <t>1967</t>
  </si>
  <si>
    <t>Opmerking</t>
  </si>
  <si>
    <t>1969</t>
  </si>
  <si>
    <t>123</t>
  </si>
  <si>
    <t>Uitslag</t>
  </si>
  <si>
    <t>1978</t>
  </si>
  <si>
    <t>1987</t>
  </si>
  <si>
    <t>1980</t>
  </si>
  <si>
    <t>1948</t>
  </si>
  <si>
    <t>F</t>
  </si>
  <si>
    <t>1939</t>
  </si>
  <si>
    <t>1960</t>
  </si>
  <si>
    <t>2002</t>
  </si>
  <si>
    <t>1965</t>
  </si>
  <si>
    <t>1936</t>
  </si>
  <si>
    <t>1957</t>
  </si>
  <si>
    <t>1935</t>
  </si>
  <si>
    <t>2004</t>
  </si>
  <si>
    <t>1995</t>
  </si>
  <si>
    <t>1985</t>
  </si>
  <si>
    <t>1996</t>
  </si>
  <si>
    <t>1926</t>
  </si>
  <si>
    <t>1937</t>
  </si>
  <si>
    <t>1050 *</t>
  </si>
  <si>
    <t>Lot</t>
  </si>
  <si>
    <t>A</t>
  </si>
  <si>
    <t>som</t>
  </si>
  <si>
    <t>Heeft lotingsnummer</t>
  </si>
  <si>
    <t>Uitleg</t>
  </si>
  <si>
    <t>B</t>
  </si>
  <si>
    <t>Als spelers in hogere groepen (of lagere) geplaatst worden, wijzig dan de volgorde voordat je het plakt in ruw. Dus niet knippen en plakken binnen ruw.</t>
  </si>
  <si>
    <t>C</t>
  </si>
  <si>
    <t>D</t>
  </si>
  <si>
    <t>Op het tabblad kruistabel staan alle groepen met hun indeling</t>
  </si>
  <si>
    <t>Geef op de tabbladen in de kolom 123 (G) de uitslag in; 1 is wit wint, 2 is zwart wint en 3 is remise</t>
  </si>
  <si>
    <t>Geef mbv Beeld - Adrukvoorbeeld aan wat je afdrukbereik is; je kiest voor de kolommen A-F en de rijen voor zover er groepen bezet zijn.</t>
  </si>
  <si>
    <t>of</t>
  </si>
  <si>
    <t>1-4</t>
  </si>
  <si>
    <t>3-6</t>
  </si>
  <si>
    <t>Wis op het tabblad ruw de kolommen A-P</t>
  </si>
  <si>
    <t>Plak in ruw (Kolommen A-P) de output van swissmaster terwijl de spelers gesorteerd zijn op rating (Default template van de stand)</t>
  </si>
  <si>
    <t>E</t>
  </si>
  <si>
    <t>(Op het tabblad ruw na) Je voert alleen getallen in op de geel gearceerde velden, verder helemaal niets, dit doet het bestand allemaal zelf.</t>
  </si>
  <si>
    <t>Voer hierboven voor een groep de lotingsnummers in. 1 is de speler met de hoogste rating, 2 de speler met de een na hoogste rating etc.</t>
  </si>
  <si>
    <t>De uitslag verschijnt in kolom F en op het tabblad van de kruistabel</t>
  </si>
  <si>
    <t>1-6</t>
  </si>
  <si>
    <t>3-4</t>
  </si>
  <si>
    <t>r4</t>
  </si>
  <si>
    <t>r5</t>
  </si>
  <si>
    <t>6-4</t>
  </si>
  <si>
    <t>5-3</t>
  </si>
  <si>
    <t>3-1</t>
  </si>
  <si>
    <t>4-5</t>
  </si>
  <si>
    <t>2-3</t>
  </si>
  <si>
    <t>4-2</t>
  </si>
  <si>
    <t>5-1</t>
  </si>
  <si>
    <t>Ronde 4</t>
  </si>
  <si>
    <t>Ronde 5</t>
  </si>
  <si>
    <t>Verschuiving</t>
  </si>
  <si>
    <t>H</t>
  </si>
  <si>
    <t>Speler 1</t>
  </si>
  <si>
    <t>Speler 2</t>
  </si>
  <si>
    <t>Speler 3</t>
  </si>
  <si>
    <t>Speler 4</t>
  </si>
  <si>
    <t>Speler 5</t>
  </si>
  <si>
    <t>Speler 6</t>
  </si>
  <si>
    <t>Speler 7</t>
  </si>
  <si>
    <t>Speler 8</t>
  </si>
  <si>
    <t>Speler 9</t>
  </si>
  <si>
    <t>Speler 10</t>
  </si>
  <si>
    <t>Speler 11</t>
  </si>
  <si>
    <t>Speler 12</t>
  </si>
  <si>
    <t>Speler 13</t>
  </si>
  <si>
    <t>Speler 14</t>
  </si>
  <si>
    <t>Speler 15</t>
  </si>
  <si>
    <t>Speler 16</t>
  </si>
  <si>
    <t>Speler 17</t>
  </si>
  <si>
    <t>Speler 18</t>
  </si>
  <si>
    <t>Speler 19</t>
  </si>
  <si>
    <t>Speler 20</t>
  </si>
  <si>
    <t>Speler 21</t>
  </si>
  <si>
    <t>Speler 22</t>
  </si>
  <si>
    <t>Speler 23</t>
  </si>
  <si>
    <t>Speler 24</t>
  </si>
  <si>
    <t>Speler 25</t>
  </si>
  <si>
    <t>Speler 26</t>
  </si>
  <si>
    <t>Speler 27</t>
  </si>
  <si>
    <t>Speler 28</t>
  </si>
  <si>
    <t>Speler 29</t>
  </si>
  <si>
    <t>Speler 30</t>
  </si>
  <si>
    <t>Speler 31</t>
  </si>
  <si>
    <t>Speler 32</t>
  </si>
  <si>
    <t>Speler 33</t>
  </si>
  <si>
    <t>Speler 34</t>
  </si>
  <si>
    <t>Speler 35</t>
  </si>
  <si>
    <t>Speler 36</t>
  </si>
  <si>
    <t>Speler 37</t>
  </si>
  <si>
    <t>Speler 38</t>
  </si>
  <si>
    <t>Speler 39</t>
  </si>
  <si>
    <t>Speler 40</t>
  </si>
  <si>
    <t>Speler 41</t>
  </si>
  <si>
    <t>Speler 42</t>
  </si>
  <si>
    <t>Speler 43</t>
  </si>
  <si>
    <t>Speler 44</t>
  </si>
  <si>
    <t>Speler 45</t>
  </si>
  <si>
    <t>Speler 46</t>
  </si>
  <si>
    <t>Speler 47</t>
  </si>
  <si>
    <t>Speler 48</t>
  </si>
  <si>
    <t>Speler 49</t>
  </si>
  <si>
    <t>Speler 50</t>
  </si>
  <si>
    <t>Speler 51</t>
  </si>
  <si>
    <t>Speler 52</t>
  </si>
  <si>
    <t>Speler 53</t>
  </si>
  <si>
    <t>Speler 54</t>
  </si>
  <si>
    <t>Speler 55</t>
  </si>
  <si>
    <t>Speler 56</t>
  </si>
  <si>
    <t>Speler 57</t>
  </si>
  <si>
    <t>Speler 58</t>
  </si>
  <si>
    <t>Speler 59</t>
  </si>
  <si>
    <t>Speler 60</t>
  </si>
  <si>
    <t>Speler 61</t>
  </si>
  <si>
    <t>Speler 62</t>
  </si>
  <si>
    <t>Speler 63</t>
  </si>
  <si>
    <t>Speler 64</t>
  </si>
  <si>
    <t>Speler 65</t>
  </si>
  <si>
    <t>Speler 66</t>
  </si>
  <si>
    <t>Speler 67</t>
  </si>
  <si>
    <t>Speler 68</t>
  </si>
  <si>
    <t>Speler 69</t>
  </si>
  <si>
    <t>Speler 70</t>
  </si>
  <si>
    <t>Speler 71</t>
  </si>
  <si>
    <t>Speler 72</t>
  </si>
  <si>
    <t>Speler 73</t>
  </si>
  <si>
    <t>Speler 74</t>
  </si>
  <si>
    <t>Speler 75</t>
  </si>
  <si>
    <t>Speler 76</t>
  </si>
  <si>
    <t>Speler 77</t>
  </si>
  <si>
    <t>Speler 78</t>
  </si>
  <si>
    <t>Speler 79</t>
  </si>
  <si>
    <t>Speler 80</t>
  </si>
  <si>
    <t>ID 1</t>
  </si>
  <si>
    <t>ID 2</t>
  </si>
  <si>
    <t>ID 3</t>
  </si>
  <si>
    <t>ID 4</t>
  </si>
  <si>
    <t>ID 5</t>
  </si>
  <si>
    <t>ID 6</t>
  </si>
  <si>
    <t>ID 7</t>
  </si>
  <si>
    <t>ID 8</t>
  </si>
  <si>
    <t>ID 9</t>
  </si>
  <si>
    <t>ID 10</t>
  </si>
  <si>
    <t>ID 11</t>
  </si>
  <si>
    <t>ID 12</t>
  </si>
  <si>
    <t>ID 13</t>
  </si>
  <si>
    <t>ID 14</t>
  </si>
  <si>
    <t>ID 15</t>
  </si>
  <si>
    <t>ID 16</t>
  </si>
  <si>
    <t>ID 17</t>
  </si>
  <si>
    <t>ID 18</t>
  </si>
  <si>
    <t>ID 19</t>
  </si>
  <si>
    <t>ID 20</t>
  </si>
  <si>
    <t>ID 21</t>
  </si>
  <si>
    <t>ID 22</t>
  </si>
  <si>
    <t>ID 23</t>
  </si>
  <si>
    <t>ID 24</t>
  </si>
  <si>
    <t>ID 25</t>
  </si>
  <si>
    <t>ID 26</t>
  </si>
  <si>
    <t>ID 27</t>
  </si>
  <si>
    <t>ID 28</t>
  </si>
  <si>
    <t>ID 29</t>
  </si>
  <si>
    <t>ID 30</t>
  </si>
  <si>
    <t>ID 31</t>
  </si>
  <si>
    <t>ID 32</t>
  </si>
  <si>
    <t>ID 33</t>
  </si>
  <si>
    <t>ID 34</t>
  </si>
  <si>
    <t>ID 35</t>
  </si>
  <si>
    <t>ID 36</t>
  </si>
  <si>
    <t>ID 37</t>
  </si>
  <si>
    <t>ID 38</t>
  </si>
  <si>
    <t>ID 39</t>
  </si>
  <si>
    <t>ID 40</t>
  </si>
  <si>
    <t>ID 41</t>
  </si>
  <si>
    <t>ID 42</t>
  </si>
  <si>
    <t>ID 43</t>
  </si>
  <si>
    <t>ID 44</t>
  </si>
  <si>
    <t>ID 45</t>
  </si>
  <si>
    <t>ID 46</t>
  </si>
  <si>
    <t>ID 47</t>
  </si>
  <si>
    <t>ID 48</t>
  </si>
  <si>
    <t>ID 49</t>
  </si>
  <si>
    <t>ID 50</t>
  </si>
  <si>
    <t>ID 51</t>
  </si>
  <si>
    <t>ID 52</t>
  </si>
  <si>
    <t>ID 53</t>
  </si>
  <si>
    <t>ID 54</t>
  </si>
  <si>
    <t>ID 55</t>
  </si>
  <si>
    <t>ID 56</t>
  </si>
  <si>
    <t>ID 57</t>
  </si>
  <si>
    <t>ID 58</t>
  </si>
  <si>
    <t>ID 59</t>
  </si>
  <si>
    <t>ID 60</t>
  </si>
  <si>
    <t>ID 61</t>
  </si>
  <si>
    <t>ID 62</t>
  </si>
  <si>
    <t>ID 63</t>
  </si>
  <si>
    <t>ID 64</t>
  </si>
  <si>
    <t>ID 65</t>
  </si>
  <si>
    <t>ID 66</t>
  </si>
  <si>
    <t>ID 67</t>
  </si>
  <si>
    <t>ID 68</t>
  </si>
  <si>
    <t>ID 69</t>
  </si>
  <si>
    <t>ID 70</t>
  </si>
  <si>
    <t>ID 71</t>
  </si>
  <si>
    <t>ID 72</t>
  </si>
  <si>
    <t>ID 73</t>
  </si>
  <si>
    <t>ID 74</t>
  </si>
  <si>
    <t>ID 75</t>
  </si>
  <si>
    <t>ID 76</t>
  </si>
  <si>
    <t>ID 77</t>
  </si>
  <si>
    <t>ID 78</t>
  </si>
  <si>
    <t>ID 79</t>
  </si>
  <si>
    <t>ID 80</t>
  </si>
  <si>
    <t>7-3</t>
  </si>
  <si>
    <t>6-2</t>
  </si>
  <si>
    <t>2-7</t>
  </si>
  <si>
    <t>4-9</t>
  </si>
  <si>
    <t>3-8</t>
  </si>
  <si>
    <t>5-10</t>
  </si>
  <si>
    <t>r6</t>
  </si>
  <si>
    <t>r7</t>
  </si>
  <si>
    <t>r8</t>
  </si>
  <si>
    <t>r9</t>
  </si>
  <si>
    <t>1-10</t>
  </si>
  <si>
    <t>2-9</t>
  </si>
  <si>
    <t>10-6</t>
  </si>
  <si>
    <t>2-10</t>
  </si>
  <si>
    <t>10-7</t>
  </si>
  <si>
    <t>3-10</t>
  </si>
  <si>
    <t>10-8</t>
  </si>
  <si>
    <t>4-10</t>
  </si>
  <si>
    <t>10-9</t>
  </si>
  <si>
    <t>De 10 spelers op volgorde van rating</t>
  </si>
  <si>
    <t>Ronde 6</t>
  </si>
  <si>
    <t>Ronde 7</t>
  </si>
  <si>
    <t>Ronde 8</t>
  </si>
  <si>
    <t>Ronde 9</t>
  </si>
  <si>
    <t>4-7</t>
  </si>
  <si>
    <t>5-6</t>
  </si>
  <si>
    <t>7-5</t>
  </si>
  <si>
    <t xml:space="preserve"> 8-4</t>
  </si>
  <si>
    <t xml:space="preserve"> 9-3</t>
  </si>
  <si>
    <t>5-8</t>
  </si>
  <si>
    <t>6-7</t>
  </si>
  <si>
    <t>8-6</t>
  </si>
  <si>
    <t>9-5</t>
  </si>
  <si>
    <t>6-9</t>
  </si>
  <si>
    <t>7-8</t>
  </si>
  <si>
    <t>9-7</t>
  </si>
  <si>
    <t>7-1</t>
  </si>
  <si>
    <t>8-9</t>
  </si>
  <si>
    <t>1-8</t>
  </si>
  <si>
    <t>8-2</t>
  </si>
  <si>
    <t>9-1</t>
  </si>
  <si>
    <t>Als er een zwitserse groep is, haal die er dan eerst uit en plak die niet in ruw. Deze kun je op het tabblad zwitsers zetten en verder laten indelen door swissmaster</t>
  </si>
  <si>
    <t>Geef mbv Beeld - Adrukvoorbeeld aan wat je afdrukbereik is; je kiest voor de kolommen A-P of A-V en de rijen voor zover er groepen bezet zijn.</t>
  </si>
  <si>
    <t>Op de tabbladen Ronde 1, Ronde 2, Ronde 3, Ronde 4, Ronde 5, Ronde 6, Ronde 7, Ronde 8 en Ronde 9, staan de respectievelijke indelingen</t>
  </si>
  <si>
    <t>Twaalfkamp</t>
  </si>
  <si>
    <t>2-8</t>
  </si>
  <si>
    <t>9-3</t>
  </si>
  <si>
    <t>11-5</t>
  </si>
  <si>
    <t>6-12</t>
  </si>
  <si>
    <t>1-7</t>
  </si>
  <si>
    <t>3-9</t>
  </si>
  <si>
    <t>10-4</t>
  </si>
  <si>
    <t>5-11</t>
  </si>
  <si>
    <t>12-6</t>
  </si>
  <si>
    <t>Veertienkamp</t>
  </si>
  <si>
    <t>8-1</t>
  </si>
  <si>
    <t>10-3</t>
  </si>
  <si>
    <t>4-11</t>
  </si>
  <si>
    <t>11-4</t>
  </si>
  <si>
    <t>9-2</t>
  </si>
  <si>
    <t>12-5</t>
  </si>
  <si>
    <t>5-12</t>
  </si>
  <si>
    <t>6-13</t>
  </si>
  <si>
    <t>13-6</t>
  </si>
  <si>
    <t>14-7</t>
  </si>
  <si>
    <t>7-14</t>
  </si>
  <si>
    <t>Achttienkamp</t>
  </si>
  <si>
    <t>Zestienkamp</t>
  </si>
  <si>
    <t>11-3</t>
  </si>
  <si>
    <t>4-12</t>
  </si>
  <si>
    <t>13-5</t>
  </si>
  <si>
    <t>6-14</t>
  </si>
  <si>
    <t>15-7</t>
  </si>
  <si>
    <t>8-16</t>
  </si>
  <si>
    <t>1-9</t>
  </si>
  <si>
    <t>10-2</t>
  </si>
  <si>
    <t>3-11</t>
  </si>
  <si>
    <t>12-4</t>
  </si>
  <si>
    <t>5-13</t>
  </si>
  <si>
    <t>14-6</t>
  </si>
  <si>
    <t>7-15</t>
  </si>
  <si>
    <t>16-8</t>
  </si>
  <si>
    <t>10-1</t>
  </si>
  <si>
    <t>2-11</t>
  </si>
  <si>
    <t>12-3</t>
  </si>
  <si>
    <t>4-13</t>
  </si>
  <si>
    <t>14-5</t>
  </si>
  <si>
    <t>6-15</t>
  </si>
  <si>
    <t>16-7</t>
  </si>
  <si>
    <t>8-17</t>
  </si>
  <si>
    <t>18-9</t>
  </si>
  <si>
    <t>11-2</t>
  </si>
  <si>
    <t>3-12</t>
  </si>
  <si>
    <t>13-4</t>
  </si>
  <si>
    <t>5-14</t>
  </si>
  <si>
    <t>15-6</t>
  </si>
  <si>
    <t>7-16</t>
  </si>
  <si>
    <t>17-8</t>
  </si>
  <si>
    <t>9-18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</si>
</sst>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21">
    <font>
      <sz val="10"/>
      <name val="Arial"/>
      <family val="2"/>
    </font>
    <font>
      <sz val="11"/>
      <color theme="1"/>
      <name val="Calibri"/>
      <family val="2"/>
      <scheme val="minor"/>
    </font>
    <font>
      <sz val="8"/>
      <name val="Arial"/>
      <family val="2"/>
    </font>
    <font>
      <b/>
      <sz val="10"/>
      <name val="Arial"/>
      <family val="2"/>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
      <patternFill patternType="solid">
        <fgColor rgb="FFFFFF0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bottom style="thick"/>
    </border>
    <border>
      <left style="medium"/>
      <right/>
      <top/>
      <bottom/>
    </border>
    <border>
      <left/>
      <right/>
      <top style="thin"/>
      <bottom/>
    </border>
    <border>
      <left style="medium"/>
      <right style="medium"/>
      <top/>
      <bottom/>
    </border>
    <border>
      <left/>
      <right/>
      <top/>
      <bottom style="thin"/>
    </border>
  </borders>
  <cellStyleXfs count="1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1" applyNumberFormat="0" applyAlignment="0" applyProtection="0"/>
    <xf numFmtId="0" fontId="6" fillId="27" borderId="2" applyNumberFormat="0" applyAlignment="0" applyProtection="0"/>
    <xf numFmtId="164" fontId="0" fillId="0" borderId="0" applyFont="0" applyFill="0" applyBorder="0" applyAlignment="0" applyProtection="0"/>
    <xf numFmtId="0" fontId="7" fillId="0" borderId="3" applyNumberFormat="0" applyFill="0" applyAlignment="0" applyProtection="0"/>
    <xf numFmtId="0" fontId="8" fillId="28" borderId="0" applyNumberFormat="0" applyBorder="0" applyAlignment="0" applyProtection="0"/>
    <xf numFmtId="0" fontId="9" fillId="29" borderId="1"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0" borderId="0" applyNumberFormat="0" applyBorder="0" applyAlignment="0" applyProtection="0"/>
    <xf numFmtId="0" fontId="1" fillId="31" borderId="7" applyNumberFormat="0" applyFont="0" applyAlignment="0" applyProtection="0"/>
    <xf numFmtId="0" fontId="14" fillId="3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0" borderId="8" applyNumberFormat="0" applyFill="0" applyAlignment="0" applyProtection="0"/>
    <xf numFmtId="0" fontId="17" fillId="26"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0" fillId="0" borderId="0">
      <alignment/>
      <protection/>
    </xf>
    <xf numFmtId="164" fontId="0" fillId="0" borderId="0" applyFont="0" applyFill="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1">
    <xf numFmtId="0" fontId="0" fillId="0" borderId="0" xfId="0"/>
    <xf numFmtId="0" fontId="0" fillId="0" borderId="0" xfId="0" applyAlignment="1">
      <alignment horizontal="left"/>
    </xf>
    <xf numFmtId="0" fontId="2" fillId="0" borderId="0" xfId="0" applyFont="1" applyBorder="1" applyAlignment="1">
      <alignment horizontal="left"/>
    </xf>
    <xf numFmtId="0" fontId="0" fillId="0" borderId="0" xfId="0" applyFont="1"/>
    <xf numFmtId="0" fontId="3" fillId="0" borderId="0" xfId="0" applyFont="1"/>
    <xf numFmtId="0" fontId="0" fillId="0" borderId="0" xfId="0" applyAlignment="1">
      <alignment horizontal="center"/>
    </xf>
    <xf numFmtId="0" fontId="3" fillId="0" borderId="10" xfId="0" applyFont="1" applyBorder="1"/>
    <xf numFmtId="0" fontId="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0" borderId="11" xfId="0" applyFont="1" applyBorder="1"/>
    <xf numFmtId="0" fontId="3" fillId="0" borderId="12" xfId="0" applyFont="1" applyBorder="1" applyAlignment="1">
      <alignment horizontal="right"/>
    </xf>
    <xf numFmtId="0" fontId="0" fillId="0" borderId="10" xfId="0" applyBorder="1" applyAlignment="1">
      <alignment horizontal="right"/>
    </xf>
    <xf numFmtId="0" fontId="0" fillId="0" borderId="0" xfId="0" applyAlignment="1">
      <alignment horizontal="right"/>
    </xf>
    <xf numFmtId="0" fontId="3" fillId="0" borderId="0" xfId="0" applyFont="1" applyAlignment="1">
      <alignment horizontal="center"/>
    </xf>
    <xf numFmtId="0" fontId="3" fillId="0" borderId="0" xfId="0" applyFont="1" applyAlignment="1">
      <alignment horizontal="right"/>
    </xf>
    <xf numFmtId="0" fontId="0" fillId="33" borderId="10" xfId="0" applyFont="1" applyFill="1" applyBorder="1" applyAlignment="1">
      <alignment horizontal="center"/>
    </xf>
    <xf numFmtId="0" fontId="3" fillId="0" borderId="10" xfId="0" applyFont="1" applyBorder="1" applyAlignment="1">
      <alignment horizontal="left"/>
    </xf>
    <xf numFmtId="0" fontId="0" fillId="0" borderId="10" xfId="0" applyBorder="1" applyAlignment="1">
      <alignment horizontal="left"/>
    </xf>
    <xf numFmtId="1" fontId="2" fillId="0" borderId="0" xfId="0" applyNumberFormat="1" applyFont="1" applyBorder="1" applyAlignment="1">
      <alignment horizontal="left"/>
    </xf>
    <xf numFmtId="1" fontId="2" fillId="0" borderId="0" xfId="57" applyNumberFormat="1" applyFont="1" applyBorder="1" applyAlignment="1">
      <alignment horizontal="left"/>
      <protection/>
    </xf>
    <xf numFmtId="0" fontId="2" fillId="0" borderId="0" xfId="57" applyFont="1" applyBorder="1" applyAlignment="1">
      <alignment horizontal="left"/>
      <protection/>
    </xf>
    <xf numFmtId="1" fontId="0" fillId="0" borderId="10" xfId="0" applyNumberFormat="1" applyBorder="1" applyAlignment="1">
      <alignment horizontal="center"/>
    </xf>
    <xf numFmtId="0" fontId="3" fillId="0" borderId="13" xfId="0" applyFont="1" applyBorder="1"/>
    <xf numFmtId="0" fontId="0" fillId="0" borderId="14" xfId="0" applyBorder="1"/>
    <xf numFmtId="0" fontId="0" fillId="0" borderId="14" xfId="0" applyBorder="1"/>
    <xf numFmtId="0" fontId="3" fillId="0" borderId="0" xfId="0" applyFont="1" applyFill="1" applyBorder="1"/>
    <xf numFmtId="0" fontId="0" fillId="0" borderId="0" xfId="0"/>
    <xf numFmtId="1"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0" fontId="0" fillId="0" borderId="0" xfId="0"/>
    <xf numFmtId="0" fontId="0" fillId="0" borderId="0" xfId="0"/>
    <xf numFmtId="0" fontId="0" fillId="0" borderId="0" xfId="0"/>
    <xf numFmtId="0" fontId="0" fillId="0" borderId="0" xfId="0" applyBorder="1"/>
    <xf numFmtId="49" fontId="0" fillId="0" borderId="0" xfId="0" applyNumberFormat="1" applyBorder="1"/>
    <xf numFmtId="0" fontId="0" fillId="0" borderId="15" xfId="0" applyBorder="1"/>
    <xf numFmtId="1"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0" fillId="0" borderId="0" xfId="0" applyFont="1" applyBorder="1" applyAlignment="1">
      <alignment horizontal="left"/>
    </xf>
    <xf numFmtId="0" fontId="3" fillId="0" borderId="0" xfId="0" applyFont="1" applyAlignment="1" quotePrefix="1">
      <alignment horizontal="right"/>
    </xf>
    <xf numFmtId="49" fontId="3" fillId="0" borderId="0" xfId="0" applyNumberFormat="1" applyFont="1"/>
    <xf numFmtId="0" fontId="20" fillId="0" borderId="0" xfId="57" applyNumberFormat="1" applyFont="1" applyBorder="1" applyAlignment="1">
      <alignment horizontal="center"/>
      <protection/>
    </xf>
    <xf numFmtId="0" fontId="0" fillId="0" borderId="0" xfId="0"/>
    <xf numFmtId="1" fontId="2" fillId="0" borderId="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16" xfId="0" applyFont="1" applyFill="1" applyBorder="1" applyAlignment="1">
      <alignment horizontal="left"/>
    </xf>
    <xf numFmtId="0" fontId="0" fillId="34" borderId="0" xfId="0" applyFill="1"/>
    <xf numFmtId="0" fontId="0" fillId="34" borderId="0" xfId="0" applyFill="1" applyBorder="1"/>
    <xf numFmtId="0" fontId="0" fillId="0" borderId="17" xfId="0" applyBorder="1"/>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Font="1" applyAlignment="1">
      <alignment horizontal="right"/>
    </xf>
    <xf numFmtId="0" fontId="0" fillId="35" borderId="0" xfId="0" applyFill="1"/>
    <xf numFmtId="0" fontId="3" fillId="0" borderId="0" xfId="57" applyFont="1">
      <alignment/>
      <protection/>
    </xf>
    <xf numFmtId="0" fontId="0" fillId="35" borderId="0" xfId="0" applyFont="1" applyFill="1"/>
    <xf numFmtId="0" fontId="3" fillId="0" borderId="0" xfId="0" applyFont="1" applyBorder="1"/>
    <xf numFmtId="16" fontId="0" fillId="0" borderId="0" xfId="0" applyNumberFormat="1" applyFont="1" applyBorder="1" quotePrefix="1"/>
    <xf numFmtId="0" fontId="0" fillId="0" borderId="0" xfId="0" applyFont="1" applyBorder="1" quotePrefix="1"/>
    <xf numFmtId="0" fontId="0" fillId="0" borderId="0" xfId="0" applyFont="1" applyBorder="1"/>
    <xf numFmtId="0" fontId="3" fillId="0" borderId="0" xfId="0" applyFont="1" applyBorder="1" applyAlignment="1">
      <alignment horizontal="left"/>
    </xf>
    <xf numFmtId="0" fontId="3" fillId="0" borderId="0" xfId="0" applyFont="1" applyBorder="1" applyAlignment="1">
      <alignment horizontal="right"/>
    </xf>
    <xf numFmtId="0" fontId="0" fillId="0" borderId="0" xfId="0" applyBorder="1" applyAlignment="1">
      <alignment horizontal="left"/>
    </xf>
  </cellXfs>
  <cellStyles count="17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erekening" xfId="44"/>
    <cellStyle name="Controlecel" xfId="45"/>
    <cellStyle name="Euro" xfId="46"/>
    <cellStyle name="Gekoppelde cel" xfId="47"/>
    <cellStyle name="Goed" xfId="48"/>
    <cellStyle name="Invoer" xfId="49"/>
    <cellStyle name="Kop 1" xfId="50"/>
    <cellStyle name="Kop 2" xfId="51"/>
    <cellStyle name="Kop 3" xfId="52"/>
    <cellStyle name="Kop 4" xfId="53"/>
    <cellStyle name="Neutraal" xfId="54"/>
    <cellStyle name="Notitie 2" xfId="55"/>
    <cellStyle name="Ongeldig" xfId="56"/>
    <cellStyle name="Standaard 2" xfId="57"/>
    <cellStyle name="Standaard 3" xfId="58"/>
    <cellStyle name="Standaard 4" xfId="59"/>
    <cellStyle name="Titel" xfId="60"/>
    <cellStyle name="Totaal" xfId="61"/>
    <cellStyle name="Uitvoer" xfId="62"/>
    <cellStyle name="Verklarende tekst" xfId="63"/>
    <cellStyle name="Waarschuwingstekst" xfId="64"/>
    <cellStyle name="20% - Accent1 2" xfId="65"/>
    <cellStyle name="40% - Accent1 2" xfId="66"/>
    <cellStyle name="20% - Accent2 2" xfId="67"/>
    <cellStyle name="40% - Accent2 2" xfId="68"/>
    <cellStyle name="20% - Accent3 2" xfId="69"/>
    <cellStyle name="40% - Accent3 2" xfId="70"/>
    <cellStyle name="20% - Accent4 2" xfId="71"/>
    <cellStyle name="40% - Accent4 2" xfId="72"/>
    <cellStyle name="20% - Accent5 2" xfId="73"/>
    <cellStyle name="40% - Accent5 2" xfId="74"/>
    <cellStyle name="20% - Accent6 2" xfId="75"/>
    <cellStyle name="40% - Accent6 2" xfId="76"/>
    <cellStyle name="Notitie 2 2" xfId="77"/>
    <cellStyle name="Standaard 3 2" xfId="78"/>
    <cellStyle name="Standaard 4 2" xfId="79"/>
    <cellStyle name="Standaard 5" xfId="80"/>
    <cellStyle name="Standaard 6" xfId="81"/>
    <cellStyle name="Euro 2" xfId="82"/>
    <cellStyle name="Standaard 7" xfId="83"/>
    <cellStyle name="Standaard 8" xfId="84"/>
    <cellStyle name="Standaard 9" xfId="85"/>
    <cellStyle name="20% - Accent1 3" xfId="86"/>
    <cellStyle name="40% - Accent1 3" xfId="87"/>
    <cellStyle name="20% - Accent2 3" xfId="88"/>
    <cellStyle name="40% - Accent2 3" xfId="89"/>
    <cellStyle name="20% - Accent3 3" xfId="90"/>
    <cellStyle name="40% - Accent3 3" xfId="91"/>
    <cellStyle name="20% - Accent4 3" xfId="92"/>
    <cellStyle name="40% - Accent4 3" xfId="93"/>
    <cellStyle name="20% - Accent5 3" xfId="94"/>
    <cellStyle name="40% - Accent5 3" xfId="95"/>
    <cellStyle name="20% - Accent6 3" xfId="96"/>
    <cellStyle name="40% - Accent6 3" xfId="97"/>
    <cellStyle name="Standaard 10" xfId="98"/>
    <cellStyle name="Euro 3" xfId="99"/>
    <cellStyle name="Notitie 2 3" xfId="100"/>
    <cellStyle name="Standaard 3 3" xfId="101"/>
    <cellStyle name="Standaard 4 3" xfId="102"/>
    <cellStyle name="20% - Accent1 2 2" xfId="103"/>
    <cellStyle name="40% - Accent1 2 2" xfId="104"/>
    <cellStyle name="20% - Accent2 2 2" xfId="105"/>
    <cellStyle name="40% - Accent2 2 2" xfId="106"/>
    <cellStyle name="20% - Accent3 2 2" xfId="107"/>
    <cellStyle name="40% - Accent3 2 2" xfId="108"/>
    <cellStyle name="20% - Accent4 2 2" xfId="109"/>
    <cellStyle name="40% - Accent4 2 2" xfId="110"/>
    <cellStyle name="20% - Accent5 2 2" xfId="111"/>
    <cellStyle name="40% - Accent5 2 2" xfId="112"/>
    <cellStyle name="20% - Accent6 2 2" xfId="113"/>
    <cellStyle name="40% - Accent6 2 2" xfId="114"/>
    <cellStyle name="Notitie 2 2 2" xfId="115"/>
    <cellStyle name="Standaard 3 2 2" xfId="116"/>
    <cellStyle name="Standaard 4 2 2" xfId="117"/>
    <cellStyle name="Standaard 6 2" xfId="118"/>
    <cellStyle name="Euro 2 2" xfId="119"/>
    <cellStyle name="Standaard 7 2" xfId="120"/>
    <cellStyle name="Standaard 8 2" xfId="121"/>
    <cellStyle name="Standaard 9 2" xfId="122"/>
    <cellStyle name="20% - Accent1 4" xfId="123"/>
    <cellStyle name="40% - Accent1 4" xfId="124"/>
    <cellStyle name="20% - Accent2 4" xfId="125"/>
    <cellStyle name="40% - Accent2 4" xfId="126"/>
    <cellStyle name="20% - Accent3 4" xfId="127"/>
    <cellStyle name="40% - Accent3 4" xfId="128"/>
    <cellStyle name="20% - Accent4 4" xfId="129"/>
    <cellStyle name="40% - Accent4 4" xfId="130"/>
    <cellStyle name="20% - Accent5 4" xfId="131"/>
    <cellStyle name="40% - Accent5 4" xfId="132"/>
    <cellStyle name="20% - Accent6 4" xfId="133"/>
    <cellStyle name="40% - Accent6 4" xfId="134"/>
    <cellStyle name="Notitie 2 4" xfId="135"/>
    <cellStyle name="Standaard 3 4" xfId="136"/>
    <cellStyle name="Standaard 4 4" xfId="137"/>
    <cellStyle name="20% - Accent1 2 3" xfId="138"/>
    <cellStyle name="40% - Accent1 2 3" xfId="139"/>
    <cellStyle name="20% - Accent2 2 3" xfId="140"/>
    <cellStyle name="40% - Accent2 2 3" xfId="141"/>
    <cellStyle name="20% - Accent3 2 3" xfId="142"/>
    <cellStyle name="40% - Accent3 2 3" xfId="143"/>
    <cellStyle name="20% - Accent4 2 3" xfId="144"/>
    <cellStyle name="40% - Accent4 2 3" xfId="145"/>
    <cellStyle name="20% - Accent5 2 3" xfId="146"/>
    <cellStyle name="40% - Accent5 2 3" xfId="147"/>
    <cellStyle name="20% - Accent6 2 3" xfId="148"/>
    <cellStyle name="40% - Accent6 2 3" xfId="149"/>
    <cellStyle name="Notitie 2 2 3" xfId="150"/>
    <cellStyle name="Standaard 3 2 3" xfId="151"/>
    <cellStyle name="Standaard 4 2 3" xfId="152"/>
    <cellStyle name="Standaard 6 3" xfId="153"/>
    <cellStyle name="Standaard 7 3" xfId="154"/>
    <cellStyle name="Standaard 8 3" xfId="155"/>
    <cellStyle name="Standaard 9 3" xfId="156"/>
    <cellStyle name="20% - Accent1 3 2" xfId="157"/>
    <cellStyle name="40% - Accent1 3 2" xfId="158"/>
    <cellStyle name="20% - Accent2 3 2" xfId="159"/>
    <cellStyle name="40% - Accent2 3 2" xfId="160"/>
    <cellStyle name="20% - Accent3 3 2" xfId="161"/>
    <cellStyle name="40% - Accent3 3 2" xfId="162"/>
    <cellStyle name="20% - Accent4 3 2" xfId="163"/>
    <cellStyle name="40% - Accent4 3 2" xfId="164"/>
    <cellStyle name="20% - Accent5 3 2" xfId="165"/>
    <cellStyle name="40% - Accent5 3 2" xfId="166"/>
    <cellStyle name="20% - Accent6 3 2" xfId="167"/>
    <cellStyle name="40% - Accent6 3 2" xfId="168"/>
    <cellStyle name="Notitie 2 3 2" xfId="169"/>
    <cellStyle name="Standaard 3 3 2" xfId="170"/>
    <cellStyle name="Standaard 4 3 2" xfId="171"/>
    <cellStyle name="20% - Accent1 2 2 2" xfId="172"/>
    <cellStyle name="40% - Accent1 2 2 2" xfId="173"/>
    <cellStyle name="20% - Accent2 2 2 2" xfId="174"/>
    <cellStyle name="40% - Accent2 2 2 2" xfId="175"/>
    <cellStyle name="20% - Accent3 2 2 2" xfId="176"/>
    <cellStyle name="40% - Accent3 2 2 2" xfId="177"/>
    <cellStyle name="20% - Accent4 2 2 2" xfId="178"/>
    <cellStyle name="40% - Accent4 2 2 2" xfId="179"/>
    <cellStyle name="20% - Accent5 2 2 2" xfId="180"/>
    <cellStyle name="40% - Accent5 2 2 2" xfId="181"/>
    <cellStyle name="20% - Accent6 2 2 2" xfId="182"/>
    <cellStyle name="40% - Accent6 2 2 2" xfId="183"/>
    <cellStyle name="Notitie 2 2 2 2" xfId="184"/>
    <cellStyle name="Standaard 3 2 2 2" xfId="185"/>
    <cellStyle name="Standaard 4 2 2 2" xfId="186"/>
    <cellStyle name="Standaard 6 2 2" xfId="187"/>
    <cellStyle name="Standaard 7 2 2" xfId="188"/>
    <cellStyle name="Standaard 8 2 2" xfId="189"/>
    <cellStyle name="Standaard 9 2 2"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topLeftCell="A1">
      <selection activeCell="C2" sqref="C2"/>
    </sheetView>
  </sheetViews>
  <sheetFormatPr defaultColWidth="9.140625" defaultRowHeight="12.75"/>
  <cols>
    <col min="1" max="1" width="3.57421875" style="0" customWidth="1"/>
    <col min="2" max="2" width="18.28125" style="0" bestFit="1" customWidth="1"/>
  </cols>
  <sheetData>
    <row r="1" ht="12.75">
      <c r="A1" s="3" t="s">
        <v>299</v>
      </c>
    </row>
    <row r="2" spans="1:3" ht="12.75">
      <c r="A2">
        <v>1</v>
      </c>
      <c r="B2" t="s">
        <v>87</v>
      </c>
      <c r="C2" s="55"/>
    </row>
    <row r="3" spans="1:3" ht="12.75">
      <c r="A3">
        <v>2</v>
      </c>
      <c r="B3" s="48" t="s">
        <v>87</v>
      </c>
      <c r="C3" s="55"/>
    </row>
    <row r="4" spans="1:3" ht="12.75">
      <c r="A4">
        <v>3</v>
      </c>
      <c r="B4" s="48" t="s">
        <v>87</v>
      </c>
      <c r="C4" s="55"/>
    </row>
    <row r="5" spans="1:3" ht="12.75">
      <c r="A5">
        <v>4</v>
      </c>
      <c r="B5" s="48" t="s">
        <v>87</v>
      </c>
      <c r="C5" s="55"/>
    </row>
    <row r="6" spans="1:3" ht="12.75">
      <c r="A6">
        <v>5</v>
      </c>
      <c r="B6" s="48" t="s">
        <v>87</v>
      </c>
      <c r="C6" s="55"/>
    </row>
    <row r="7" spans="1:3" ht="12.75">
      <c r="A7">
        <v>6</v>
      </c>
      <c r="B7" s="48" t="s">
        <v>87</v>
      </c>
      <c r="C7" s="55"/>
    </row>
    <row r="8" spans="1:3" s="48" customFormat="1" ht="12.75">
      <c r="A8" s="48">
        <v>7</v>
      </c>
      <c r="B8" s="48" t="s">
        <v>87</v>
      </c>
      <c r="C8" s="55"/>
    </row>
    <row r="9" spans="1:3" s="48" customFormat="1" ht="12.75">
      <c r="A9" s="48">
        <v>8</v>
      </c>
      <c r="B9" s="48" t="s">
        <v>87</v>
      </c>
      <c r="C9" s="55"/>
    </row>
    <row r="10" spans="1:3" s="48" customFormat="1" ht="12.75">
      <c r="A10" s="48">
        <v>9</v>
      </c>
      <c r="B10" s="48" t="s">
        <v>87</v>
      </c>
      <c r="C10" s="55"/>
    </row>
    <row r="11" spans="1:3" s="48" customFormat="1" ht="12.75">
      <c r="A11" s="48">
        <v>10</v>
      </c>
      <c r="B11" s="48" t="s">
        <v>87</v>
      </c>
      <c r="C11" s="55"/>
    </row>
    <row r="13" ht="12.75">
      <c r="B13" s="4" t="s">
        <v>88</v>
      </c>
    </row>
    <row r="14" spans="1:2" s="48" customFormat="1" ht="12.75">
      <c r="A14" s="3" t="s">
        <v>85</v>
      </c>
      <c r="B14" s="4" t="s">
        <v>102</v>
      </c>
    </row>
    <row r="15" spans="1:2" s="48" customFormat="1" ht="12.75">
      <c r="A15" s="3" t="s">
        <v>89</v>
      </c>
      <c r="B15" s="3" t="s">
        <v>99</v>
      </c>
    </row>
    <row r="16" spans="1:2" s="48" customFormat="1" ht="12.75">
      <c r="A16" s="3"/>
      <c r="B16" s="3" t="s">
        <v>100</v>
      </c>
    </row>
    <row r="17" spans="1:2" s="48" customFormat="1" ht="12.75">
      <c r="A17" s="3"/>
      <c r="B17" s="3" t="s">
        <v>90</v>
      </c>
    </row>
    <row r="18" spans="1:2" s="48" customFormat="1" ht="12.75">
      <c r="A18" s="3"/>
      <c r="B18" s="3" t="s">
        <v>321</v>
      </c>
    </row>
    <row r="19" spans="1:2" ht="12.75">
      <c r="A19" s="3" t="s">
        <v>91</v>
      </c>
      <c r="B19" s="3" t="s">
        <v>103</v>
      </c>
    </row>
    <row r="20" spans="1:2" ht="12.75">
      <c r="A20" s="3" t="s">
        <v>92</v>
      </c>
      <c r="B20" s="3" t="s">
        <v>93</v>
      </c>
    </row>
    <row r="21" ht="12.75">
      <c r="B21" s="3" t="s">
        <v>322</v>
      </c>
    </row>
    <row r="22" spans="1:2" ht="12.75">
      <c r="A22" s="3" t="s">
        <v>101</v>
      </c>
      <c r="B22" s="3" t="s">
        <v>323</v>
      </c>
    </row>
    <row r="23" ht="12.75">
      <c r="B23" s="3" t="s">
        <v>95</v>
      </c>
    </row>
    <row r="24" ht="12.75">
      <c r="B24" s="3" t="s">
        <v>94</v>
      </c>
    </row>
    <row r="25" ht="12.75">
      <c r="B25" s="3" t="s">
        <v>104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48" bestFit="1" customWidth="1"/>
    <col min="9" max="9" width="1.57421875" style="48" bestFit="1" customWidth="1"/>
    <col min="10" max="10" width="15.57421875" style="48" bestFit="1" customWidth="1"/>
    <col min="11" max="16384" width="9.140625" style="48" customWidth="1"/>
  </cols>
  <sheetData>
    <row r="1" spans="1:8" ht="12.75">
      <c r="A1" s="4" t="s">
        <v>55</v>
      </c>
      <c r="B1" s="4" t="s">
        <v>42</v>
      </c>
      <c r="C1" s="4" t="s">
        <v>302</v>
      </c>
      <c r="F1" s="46" t="s">
        <v>64</v>
      </c>
      <c r="G1" s="45" t="s">
        <v>63</v>
      </c>
      <c r="H1" s="4"/>
    </row>
    <row r="2" spans="1:7" ht="12.75">
      <c r="A2" s="37">
        <f>IF(LEN((ROW()+3)/5)&gt;2,"",(ROW()+3)/5)</f>
        <v>1</v>
      </c>
      <c r="B2" s="37">
        <f aca="true" t="shared" si="0" ref="B2:B65">ROW()-1</f>
        <v>1</v>
      </c>
      <c r="C2" s="37" t="str">
        <f ca="1">OFFSET('h-lot'!A$10,ROUNDDOWN((ROW()-2)/5,0)*10,0)</f>
        <v/>
      </c>
      <c r="D2" s="37" t="s">
        <v>41</v>
      </c>
      <c r="E2" s="37" t="str">
        <f ca="1">OFFSET('h-lot'!A$9,ROUNDDOWN((ROW()-2)/5,0)*10,0)</f>
        <v/>
      </c>
      <c r="F2" s="47" t="str">
        <f>IF(G2=1,"1-0",IF(G2=3,"½-½",IF(G2=2,"0-1","")))</f>
        <v/>
      </c>
      <c r="G2" s="56"/>
    </row>
    <row r="3" spans="1:7" ht="12.75">
      <c r="A3" s="35" t="str">
        <f aca="true" t="shared" si="1" ref="A3:A46">IF(LEN((ROW()+3)/5)&gt;2,"",(ROW()+3)/5)</f>
        <v/>
      </c>
      <c r="B3" s="35">
        <f t="shared" si="0"/>
        <v>2</v>
      </c>
      <c r="C3" s="35" t="str">
        <f ca="1">OFFSET('h-lot'!A$1,ROUNDDOWN((ROW()-2)/5,0)*10,0)</f>
        <v/>
      </c>
      <c r="D3" s="48" t="s">
        <v>41</v>
      </c>
      <c r="E3" s="35" t="str">
        <f ca="1">OFFSET('h-lot'!A$8,ROUNDDOWN((ROW()-2)/5,0)*10,0)</f>
        <v/>
      </c>
      <c r="F3" s="47" t="str">
        <f aca="true" t="shared" si="2" ref="F3:F66">IF(G3=1,"1-0",IF(G3=3,"½-½",IF(G3=2,"0-1","")))</f>
        <v/>
      </c>
      <c r="G3" s="56"/>
    </row>
    <row r="4" spans="1:7" ht="12.75">
      <c r="A4" s="35" t="str">
        <f t="shared" si="1"/>
        <v/>
      </c>
      <c r="B4" s="35">
        <f t="shared" si="0"/>
        <v>3</v>
      </c>
      <c r="C4" s="35" t="str">
        <f ca="1">OFFSET('h-lot'!A$2,ROUNDDOWN((ROW()-2)/5,0)*10,0)</f>
        <v/>
      </c>
      <c r="D4" s="35" t="s">
        <v>41</v>
      </c>
      <c r="E4" s="35" t="str">
        <f ca="1">OFFSET('h-lot'!A$7,ROUNDDOWN((ROW()-2)/5,0)*10,0)</f>
        <v/>
      </c>
      <c r="F4" s="47" t="str">
        <f t="shared" si="2"/>
        <v/>
      </c>
      <c r="G4" s="56"/>
    </row>
    <row r="5" spans="1:7" ht="12.75">
      <c r="A5" s="35" t="str">
        <f t="shared" si="1"/>
        <v/>
      </c>
      <c r="B5" s="35">
        <f t="shared" si="0"/>
        <v>4</v>
      </c>
      <c r="C5" s="35" t="str">
        <f ca="1">OFFSET('h-lot'!A$3,ROUNDDOWN((ROW()-2)/5,0)*10,0)</f>
        <v/>
      </c>
      <c r="D5" s="35" t="s">
        <v>41</v>
      </c>
      <c r="E5" s="35" t="str">
        <f ca="1">OFFSET('h-lot'!A$6,ROUNDDOWN((ROW()-2)/5,0)*10,0)</f>
        <v/>
      </c>
      <c r="F5" s="47" t="str">
        <f t="shared" si="2"/>
        <v/>
      </c>
      <c r="G5" s="56"/>
    </row>
    <row r="6" spans="1:7" ht="12.75">
      <c r="A6" s="57" t="str">
        <f t="shared" si="1"/>
        <v/>
      </c>
      <c r="B6" s="57">
        <f t="shared" si="0"/>
        <v>5</v>
      </c>
      <c r="C6" s="57" t="str">
        <f ca="1">OFFSET('h-lot'!A$4,ROUNDDOWN((ROW()-2)/5,0)*10,0)</f>
        <v/>
      </c>
      <c r="D6" s="57" t="s">
        <v>41</v>
      </c>
      <c r="E6" s="57" t="str">
        <f ca="1">OFFSET('h-lot'!A$5,ROUNDDOWN((ROW()-2)/5,0)*10,0)</f>
        <v/>
      </c>
      <c r="F6" s="47" t="str">
        <f t="shared" si="2"/>
        <v/>
      </c>
      <c r="G6" s="56"/>
    </row>
    <row r="7" spans="1:7" ht="12.75">
      <c r="A7" s="37">
        <f>IF(LEN((ROW()+3)/5)&gt;2,"",(ROW()+3)/5)</f>
        <v>2</v>
      </c>
      <c r="B7" s="37">
        <f t="shared" si="0"/>
        <v>6</v>
      </c>
      <c r="C7" s="37" t="str">
        <f ca="1">OFFSET('h-lot'!A$10,ROUNDDOWN((ROW()-2)/5,0)*10,0)</f>
        <v/>
      </c>
      <c r="D7" s="37" t="s">
        <v>41</v>
      </c>
      <c r="E7" s="37" t="str">
        <f ca="1">OFFSET('h-lot'!A$9,ROUNDDOWN((ROW()-2)/5,0)*10,0)</f>
        <v/>
      </c>
      <c r="F7" s="47" t="str">
        <f t="shared" si="2"/>
        <v/>
      </c>
      <c r="G7" s="56"/>
    </row>
    <row r="8" spans="1:7" ht="12.75">
      <c r="A8" s="35" t="str">
        <f t="shared" si="1"/>
        <v/>
      </c>
      <c r="B8" s="35">
        <f t="shared" si="0"/>
        <v>7</v>
      </c>
      <c r="C8" s="35" t="str">
        <f ca="1">OFFSET('h-lot'!A$1,ROUNDDOWN((ROW()-2)/5,0)*10,0)</f>
        <v/>
      </c>
      <c r="D8" s="48" t="s">
        <v>41</v>
      </c>
      <c r="E8" s="35" t="str">
        <f ca="1">OFFSET('h-lot'!A$8,ROUNDDOWN((ROW()-2)/5,0)*10,0)</f>
        <v/>
      </c>
      <c r="F8" s="47" t="str">
        <f t="shared" si="2"/>
        <v/>
      </c>
      <c r="G8" s="56"/>
    </row>
    <row r="9" spans="1:7" ht="12.75">
      <c r="A9" s="35" t="str">
        <f t="shared" si="1"/>
        <v/>
      </c>
      <c r="B9" s="35">
        <f t="shared" si="0"/>
        <v>8</v>
      </c>
      <c r="C9" s="35" t="str">
        <f ca="1">OFFSET('h-lot'!A$2,ROUNDDOWN((ROW()-2)/5,0)*10,0)</f>
        <v/>
      </c>
      <c r="D9" s="35" t="s">
        <v>41</v>
      </c>
      <c r="E9" s="35" t="str">
        <f ca="1">OFFSET('h-lot'!A$7,ROUNDDOWN((ROW()-2)/5,0)*10,0)</f>
        <v/>
      </c>
      <c r="F9" s="47" t="str">
        <f t="shared" si="2"/>
        <v/>
      </c>
      <c r="G9" s="56"/>
    </row>
    <row r="10" spans="1:7" ht="12.75">
      <c r="A10" s="35" t="str">
        <f t="shared" si="1"/>
        <v/>
      </c>
      <c r="B10" s="35">
        <f t="shared" si="0"/>
        <v>9</v>
      </c>
      <c r="C10" s="35" t="str">
        <f ca="1">OFFSET('h-lot'!A$3,ROUNDDOWN((ROW()-2)/5,0)*10,0)</f>
        <v/>
      </c>
      <c r="D10" s="35" t="s">
        <v>41</v>
      </c>
      <c r="E10" s="35" t="str">
        <f ca="1">OFFSET('h-lot'!A$6,ROUNDDOWN((ROW()-2)/5,0)*10,0)</f>
        <v/>
      </c>
      <c r="F10" s="47" t="str">
        <f t="shared" si="2"/>
        <v/>
      </c>
      <c r="G10" s="56"/>
    </row>
    <row r="11" spans="1:7" ht="12.75">
      <c r="A11" s="57" t="str">
        <f t="shared" si="1"/>
        <v/>
      </c>
      <c r="B11" s="57">
        <f t="shared" si="0"/>
        <v>10</v>
      </c>
      <c r="C11" s="57" t="str">
        <f ca="1">OFFSET('h-lot'!A$4,ROUNDDOWN((ROW()-2)/5,0)*10,0)</f>
        <v/>
      </c>
      <c r="D11" s="57" t="s">
        <v>41</v>
      </c>
      <c r="E11" s="57" t="str">
        <f ca="1">OFFSET('h-lot'!A$5,ROUNDDOWN((ROW()-2)/5,0)*10,0)</f>
        <v/>
      </c>
      <c r="F11" s="47" t="str">
        <f t="shared" si="2"/>
        <v/>
      </c>
      <c r="G11" s="56"/>
    </row>
    <row r="12" spans="1:7" ht="12.75">
      <c r="A12" s="37">
        <f>IF(LEN((ROW()+3)/5)&gt;2,"",(ROW()+3)/5)</f>
        <v>3</v>
      </c>
      <c r="B12" s="37">
        <f t="shared" si="0"/>
        <v>11</v>
      </c>
      <c r="C12" s="37" t="str">
        <f ca="1">OFFSET('h-lot'!A$10,ROUNDDOWN((ROW()-2)/5,0)*10,0)</f>
        <v/>
      </c>
      <c r="D12" s="37" t="s">
        <v>41</v>
      </c>
      <c r="E12" s="37" t="str">
        <f ca="1">OFFSET('h-lot'!A$9,ROUNDDOWN((ROW()-2)/5,0)*10,0)</f>
        <v/>
      </c>
      <c r="F12" s="47" t="str">
        <f t="shared" si="2"/>
        <v/>
      </c>
      <c r="G12" s="56"/>
    </row>
    <row r="13" spans="1:7" ht="12.75">
      <c r="A13" s="35" t="str">
        <f t="shared" si="1"/>
        <v/>
      </c>
      <c r="B13" s="35">
        <f t="shared" si="0"/>
        <v>12</v>
      </c>
      <c r="C13" s="35" t="str">
        <f ca="1">OFFSET('h-lot'!A$1,ROUNDDOWN((ROW()-2)/5,0)*10,0)</f>
        <v/>
      </c>
      <c r="D13" s="48" t="s">
        <v>41</v>
      </c>
      <c r="E13" s="35" t="str">
        <f ca="1">OFFSET('h-lot'!A$8,ROUNDDOWN((ROW()-2)/5,0)*10,0)</f>
        <v/>
      </c>
      <c r="F13" s="47" t="str">
        <f t="shared" si="2"/>
        <v/>
      </c>
      <c r="G13" s="56"/>
    </row>
    <row r="14" spans="1:7" ht="12.75">
      <c r="A14" s="35" t="str">
        <f t="shared" si="1"/>
        <v/>
      </c>
      <c r="B14" s="35">
        <f t="shared" si="0"/>
        <v>13</v>
      </c>
      <c r="C14" s="35" t="str">
        <f ca="1">OFFSET('h-lot'!A$2,ROUNDDOWN((ROW()-2)/5,0)*10,0)</f>
        <v/>
      </c>
      <c r="D14" s="35" t="s">
        <v>41</v>
      </c>
      <c r="E14" s="35" t="str">
        <f ca="1">OFFSET('h-lot'!A$7,ROUNDDOWN((ROW()-2)/5,0)*10,0)</f>
        <v/>
      </c>
      <c r="F14" s="47" t="str">
        <f t="shared" si="2"/>
        <v/>
      </c>
      <c r="G14" s="56"/>
    </row>
    <row r="15" spans="1:7" ht="12.75">
      <c r="A15" s="35" t="str">
        <f t="shared" si="1"/>
        <v/>
      </c>
      <c r="B15" s="35">
        <f t="shared" si="0"/>
        <v>14</v>
      </c>
      <c r="C15" s="35" t="str">
        <f ca="1">OFFSET('h-lot'!A$3,ROUNDDOWN((ROW()-2)/5,0)*10,0)</f>
        <v/>
      </c>
      <c r="D15" s="35" t="s">
        <v>41</v>
      </c>
      <c r="E15" s="35" t="str">
        <f ca="1">OFFSET('h-lot'!A$6,ROUNDDOWN((ROW()-2)/5,0)*10,0)</f>
        <v/>
      </c>
      <c r="F15" s="47" t="str">
        <f t="shared" si="2"/>
        <v/>
      </c>
      <c r="G15" s="56"/>
    </row>
    <row r="16" spans="1:7" ht="12.75">
      <c r="A16" s="57" t="str">
        <f t="shared" si="1"/>
        <v/>
      </c>
      <c r="B16" s="57">
        <f t="shared" si="0"/>
        <v>15</v>
      </c>
      <c r="C16" s="57" t="str">
        <f ca="1">OFFSET('h-lot'!A$4,ROUNDDOWN((ROW()-2)/5,0)*10,0)</f>
        <v/>
      </c>
      <c r="D16" s="57" t="s">
        <v>41</v>
      </c>
      <c r="E16" s="57" t="str">
        <f ca="1">OFFSET('h-lot'!A$5,ROUNDDOWN((ROW()-2)/5,0)*10,0)</f>
        <v/>
      </c>
      <c r="F16" s="47" t="str">
        <f t="shared" si="2"/>
        <v/>
      </c>
      <c r="G16" s="56"/>
    </row>
    <row r="17" spans="1:7" ht="12.75">
      <c r="A17" s="37">
        <f>IF(LEN((ROW()+3)/5)&gt;2,"",(ROW()+3)/5)</f>
        <v>4</v>
      </c>
      <c r="B17" s="37">
        <f t="shared" si="0"/>
        <v>16</v>
      </c>
      <c r="C17" s="37" t="str">
        <f ca="1">OFFSET('h-lot'!A$10,ROUNDDOWN((ROW()-2)/5,0)*10,0)</f>
        <v/>
      </c>
      <c r="D17" s="37" t="s">
        <v>41</v>
      </c>
      <c r="E17" s="37" t="str">
        <f ca="1">OFFSET('h-lot'!A$9,ROUNDDOWN((ROW()-2)/5,0)*10,0)</f>
        <v/>
      </c>
      <c r="F17" s="47" t="str">
        <f t="shared" si="2"/>
        <v/>
      </c>
      <c r="G17" s="56"/>
    </row>
    <row r="18" spans="1:7" ht="12.75">
      <c r="A18" s="35" t="str">
        <f t="shared" si="1"/>
        <v/>
      </c>
      <c r="B18" s="35">
        <f t="shared" si="0"/>
        <v>17</v>
      </c>
      <c r="C18" s="35" t="str">
        <f ca="1">OFFSET('h-lot'!A$1,ROUNDDOWN((ROW()-2)/5,0)*10,0)</f>
        <v/>
      </c>
      <c r="D18" s="48" t="s">
        <v>41</v>
      </c>
      <c r="E18" s="35" t="str">
        <f ca="1">OFFSET('h-lot'!A$8,ROUNDDOWN((ROW()-2)/5,0)*10,0)</f>
        <v/>
      </c>
      <c r="F18" s="47" t="str">
        <f t="shared" si="2"/>
        <v/>
      </c>
      <c r="G18" s="56"/>
    </row>
    <row r="19" spans="1:7" ht="12.75">
      <c r="A19" s="35" t="str">
        <f t="shared" si="1"/>
        <v/>
      </c>
      <c r="B19" s="35">
        <f t="shared" si="0"/>
        <v>18</v>
      </c>
      <c r="C19" s="35" t="str">
        <f ca="1">OFFSET('h-lot'!A$2,ROUNDDOWN((ROW()-2)/5,0)*10,0)</f>
        <v/>
      </c>
      <c r="D19" s="35" t="s">
        <v>41</v>
      </c>
      <c r="E19" s="35" t="str">
        <f ca="1">OFFSET('h-lot'!A$7,ROUNDDOWN((ROW()-2)/5,0)*10,0)</f>
        <v/>
      </c>
      <c r="F19" s="47" t="str">
        <f t="shared" si="2"/>
        <v/>
      </c>
      <c r="G19" s="56"/>
    </row>
    <row r="20" spans="1:7" ht="12.75">
      <c r="A20" s="35" t="str">
        <f t="shared" si="1"/>
        <v/>
      </c>
      <c r="B20" s="35">
        <f t="shared" si="0"/>
        <v>19</v>
      </c>
      <c r="C20" s="35" t="str">
        <f ca="1">OFFSET('h-lot'!A$3,ROUNDDOWN((ROW()-2)/5,0)*10,0)</f>
        <v/>
      </c>
      <c r="D20" s="35" t="s">
        <v>41</v>
      </c>
      <c r="E20" s="35" t="str">
        <f ca="1">OFFSET('h-lot'!A$6,ROUNDDOWN((ROW()-2)/5,0)*10,0)</f>
        <v/>
      </c>
      <c r="F20" s="47" t="str">
        <f t="shared" si="2"/>
        <v/>
      </c>
      <c r="G20" s="56"/>
    </row>
    <row r="21" spans="1:7" ht="12.75">
      <c r="A21" s="57" t="str">
        <f t="shared" si="1"/>
        <v/>
      </c>
      <c r="B21" s="57">
        <f t="shared" si="0"/>
        <v>20</v>
      </c>
      <c r="C21" s="57" t="str">
        <f ca="1">OFFSET('h-lot'!A$4,ROUNDDOWN((ROW()-2)/5,0)*10,0)</f>
        <v/>
      </c>
      <c r="D21" s="57" t="s">
        <v>41</v>
      </c>
      <c r="E21" s="57" t="str">
        <f ca="1">OFFSET('h-lot'!A$5,ROUNDDOWN((ROW()-2)/5,0)*10,0)</f>
        <v/>
      </c>
      <c r="F21" s="47" t="str">
        <f t="shared" si="2"/>
        <v/>
      </c>
      <c r="G21" s="56"/>
    </row>
    <row r="22" spans="1:7" ht="12.75">
      <c r="A22" s="37">
        <f>IF(LEN((ROW()+3)/5)&gt;2,"",(ROW()+3)/5)</f>
        <v>5</v>
      </c>
      <c r="B22" s="37">
        <f t="shared" si="0"/>
        <v>21</v>
      </c>
      <c r="C22" s="37" t="str">
        <f ca="1">OFFSET('h-lot'!A$10,ROUNDDOWN((ROW()-2)/5,0)*10,0)</f>
        <v/>
      </c>
      <c r="D22" s="37" t="s">
        <v>41</v>
      </c>
      <c r="E22" s="37" t="str">
        <f ca="1">OFFSET('h-lot'!A$9,ROUNDDOWN((ROW()-2)/5,0)*10,0)</f>
        <v/>
      </c>
      <c r="F22" s="47" t="str">
        <f t="shared" si="2"/>
        <v/>
      </c>
      <c r="G22" s="56"/>
    </row>
    <row r="23" spans="1:7" ht="12.75">
      <c r="A23" s="35" t="str">
        <f t="shared" si="1"/>
        <v/>
      </c>
      <c r="B23" s="35">
        <f t="shared" si="0"/>
        <v>22</v>
      </c>
      <c r="C23" s="35" t="str">
        <f ca="1">OFFSET('h-lot'!A$1,ROUNDDOWN((ROW()-2)/5,0)*10,0)</f>
        <v/>
      </c>
      <c r="D23" s="48" t="s">
        <v>41</v>
      </c>
      <c r="E23" s="35" t="str">
        <f ca="1">OFFSET('h-lot'!A$8,ROUNDDOWN((ROW()-2)/5,0)*10,0)</f>
        <v/>
      </c>
      <c r="F23" s="47" t="str">
        <f t="shared" si="2"/>
        <v/>
      </c>
      <c r="G23" s="56"/>
    </row>
    <row r="24" spans="1:7" ht="12.75">
      <c r="A24" s="35" t="str">
        <f t="shared" si="1"/>
        <v/>
      </c>
      <c r="B24" s="35">
        <f t="shared" si="0"/>
        <v>23</v>
      </c>
      <c r="C24" s="35" t="str">
        <f ca="1">OFFSET('h-lot'!A$2,ROUNDDOWN((ROW()-2)/5,0)*10,0)</f>
        <v/>
      </c>
      <c r="D24" s="35" t="s">
        <v>41</v>
      </c>
      <c r="E24" s="35" t="str">
        <f ca="1">OFFSET('h-lot'!A$7,ROUNDDOWN((ROW()-2)/5,0)*10,0)</f>
        <v/>
      </c>
      <c r="F24" s="47" t="str">
        <f t="shared" si="2"/>
        <v/>
      </c>
      <c r="G24" s="56"/>
    </row>
    <row r="25" spans="1:7" ht="12.75">
      <c r="A25" s="35" t="str">
        <f t="shared" si="1"/>
        <v/>
      </c>
      <c r="B25" s="35">
        <f t="shared" si="0"/>
        <v>24</v>
      </c>
      <c r="C25" s="35" t="str">
        <f ca="1">OFFSET('h-lot'!A$3,ROUNDDOWN((ROW()-2)/5,0)*10,0)</f>
        <v/>
      </c>
      <c r="D25" s="35" t="s">
        <v>41</v>
      </c>
      <c r="E25" s="35" t="str">
        <f ca="1">OFFSET('h-lot'!A$6,ROUNDDOWN((ROW()-2)/5,0)*10,0)</f>
        <v/>
      </c>
      <c r="F25" s="47" t="str">
        <f t="shared" si="2"/>
        <v/>
      </c>
      <c r="G25" s="56"/>
    </row>
    <row r="26" spans="1:7" ht="12.75">
      <c r="A26" s="57" t="str">
        <f t="shared" si="1"/>
        <v/>
      </c>
      <c r="B26" s="57">
        <f t="shared" si="0"/>
        <v>25</v>
      </c>
      <c r="C26" s="57" t="str">
        <f ca="1">OFFSET('h-lot'!A$4,ROUNDDOWN((ROW()-2)/5,0)*10,0)</f>
        <v/>
      </c>
      <c r="D26" s="57" t="s">
        <v>41</v>
      </c>
      <c r="E26" s="57" t="str">
        <f ca="1">OFFSET('h-lot'!A$5,ROUNDDOWN((ROW()-2)/5,0)*10,0)</f>
        <v/>
      </c>
      <c r="F26" s="47" t="str">
        <f t="shared" si="2"/>
        <v/>
      </c>
      <c r="G26" s="56"/>
    </row>
    <row r="27" spans="1:7" ht="12.75">
      <c r="A27" s="37">
        <f>IF(LEN((ROW()+3)/5)&gt;2,"",(ROW()+3)/5)</f>
        <v>6</v>
      </c>
      <c r="B27" s="37">
        <f t="shared" si="0"/>
        <v>26</v>
      </c>
      <c r="C27" s="37" t="str">
        <f ca="1">OFFSET('h-lot'!A$10,ROUNDDOWN((ROW()-2)/5,0)*10,0)</f>
        <v/>
      </c>
      <c r="D27" s="37" t="s">
        <v>41</v>
      </c>
      <c r="E27" s="37" t="str">
        <f ca="1">OFFSET('h-lot'!A$9,ROUNDDOWN((ROW()-2)/5,0)*10,0)</f>
        <v/>
      </c>
      <c r="F27" s="47" t="str">
        <f t="shared" si="2"/>
        <v/>
      </c>
      <c r="G27" s="56"/>
    </row>
    <row r="28" spans="1:7" ht="12.75">
      <c r="A28" s="35" t="str">
        <f t="shared" si="1"/>
        <v/>
      </c>
      <c r="B28" s="35">
        <f t="shared" si="0"/>
        <v>27</v>
      </c>
      <c r="C28" s="35" t="str">
        <f ca="1">OFFSET('h-lot'!A$1,ROUNDDOWN((ROW()-2)/5,0)*10,0)</f>
        <v/>
      </c>
      <c r="D28" s="48" t="s">
        <v>41</v>
      </c>
      <c r="E28" s="35" t="str">
        <f ca="1">OFFSET('h-lot'!A$8,ROUNDDOWN((ROW()-2)/5,0)*10,0)</f>
        <v/>
      </c>
      <c r="F28" s="47" t="str">
        <f t="shared" si="2"/>
        <v/>
      </c>
      <c r="G28" s="56"/>
    </row>
    <row r="29" spans="1:7" ht="12.75">
      <c r="A29" s="35" t="str">
        <f t="shared" si="1"/>
        <v/>
      </c>
      <c r="B29" s="35">
        <f t="shared" si="0"/>
        <v>28</v>
      </c>
      <c r="C29" s="35" t="str">
        <f ca="1">OFFSET('h-lot'!A$2,ROUNDDOWN((ROW()-2)/5,0)*10,0)</f>
        <v/>
      </c>
      <c r="D29" s="35" t="s">
        <v>41</v>
      </c>
      <c r="E29" s="35" t="str">
        <f ca="1">OFFSET('h-lot'!A$7,ROUNDDOWN((ROW()-2)/5,0)*10,0)</f>
        <v/>
      </c>
      <c r="F29" s="47" t="str">
        <f t="shared" si="2"/>
        <v/>
      </c>
      <c r="G29" s="56"/>
    </row>
    <row r="30" spans="1:7" ht="12.75">
      <c r="A30" s="35" t="str">
        <f t="shared" si="1"/>
        <v/>
      </c>
      <c r="B30" s="35">
        <f t="shared" si="0"/>
        <v>29</v>
      </c>
      <c r="C30" s="35" t="str">
        <f ca="1">OFFSET('h-lot'!A$3,ROUNDDOWN((ROW()-2)/5,0)*10,0)</f>
        <v/>
      </c>
      <c r="D30" s="35" t="s">
        <v>41</v>
      </c>
      <c r="E30" s="35" t="str">
        <f ca="1">OFFSET('h-lot'!A$6,ROUNDDOWN((ROW()-2)/5,0)*10,0)</f>
        <v/>
      </c>
      <c r="F30" s="47" t="str">
        <f t="shared" si="2"/>
        <v/>
      </c>
      <c r="G30" s="56"/>
    </row>
    <row r="31" spans="1:7" ht="12.75">
      <c r="A31" s="57" t="str">
        <f t="shared" si="1"/>
        <v/>
      </c>
      <c r="B31" s="57">
        <f t="shared" si="0"/>
        <v>30</v>
      </c>
      <c r="C31" s="57" t="str">
        <f ca="1">OFFSET('h-lot'!A$4,ROUNDDOWN((ROW()-2)/5,0)*10,0)</f>
        <v/>
      </c>
      <c r="D31" s="57" t="s">
        <v>41</v>
      </c>
      <c r="E31" s="57" t="str">
        <f ca="1">OFFSET('h-lot'!A$5,ROUNDDOWN((ROW()-2)/5,0)*10,0)</f>
        <v/>
      </c>
      <c r="F31" s="47" t="str">
        <f t="shared" si="2"/>
        <v/>
      </c>
      <c r="G31" s="56"/>
    </row>
    <row r="32" spans="1:7" ht="12.75">
      <c r="A32" s="37">
        <f>IF(LEN((ROW()+3)/5)&gt;2,"",(ROW()+3)/5)</f>
        <v>7</v>
      </c>
      <c r="B32" s="37">
        <f t="shared" si="0"/>
        <v>31</v>
      </c>
      <c r="C32" s="37" t="str">
        <f ca="1">OFFSET('h-lot'!A$10,ROUNDDOWN((ROW()-2)/5,0)*10,0)</f>
        <v/>
      </c>
      <c r="D32" s="37" t="s">
        <v>41</v>
      </c>
      <c r="E32" s="37" t="str">
        <f ca="1">OFFSET('h-lot'!A$9,ROUNDDOWN((ROW()-2)/5,0)*10,0)</f>
        <v/>
      </c>
      <c r="F32" s="47" t="str">
        <f t="shared" si="2"/>
        <v/>
      </c>
      <c r="G32" s="56"/>
    </row>
    <row r="33" spans="1:7" ht="12.75">
      <c r="A33" s="35" t="str">
        <f t="shared" si="1"/>
        <v/>
      </c>
      <c r="B33" s="35">
        <f t="shared" si="0"/>
        <v>32</v>
      </c>
      <c r="C33" s="35" t="str">
        <f ca="1">OFFSET('h-lot'!A$1,ROUNDDOWN((ROW()-2)/5,0)*10,0)</f>
        <v/>
      </c>
      <c r="D33" s="48" t="s">
        <v>41</v>
      </c>
      <c r="E33" s="35" t="str">
        <f ca="1">OFFSET('h-lot'!A$8,ROUNDDOWN((ROW()-2)/5,0)*10,0)</f>
        <v/>
      </c>
      <c r="F33" s="47" t="str">
        <f t="shared" si="2"/>
        <v/>
      </c>
      <c r="G33" s="56"/>
    </row>
    <row r="34" spans="1:7" ht="12.75">
      <c r="A34" s="35" t="str">
        <f t="shared" si="1"/>
        <v/>
      </c>
      <c r="B34" s="35">
        <f t="shared" si="0"/>
        <v>33</v>
      </c>
      <c r="C34" s="35" t="str">
        <f ca="1">OFFSET('h-lot'!A$2,ROUNDDOWN((ROW()-2)/5,0)*10,0)</f>
        <v/>
      </c>
      <c r="D34" s="35" t="s">
        <v>41</v>
      </c>
      <c r="E34" s="35" t="str">
        <f ca="1">OFFSET('h-lot'!A$7,ROUNDDOWN((ROW()-2)/5,0)*10,0)</f>
        <v/>
      </c>
      <c r="F34" s="47" t="str">
        <f t="shared" si="2"/>
        <v/>
      </c>
      <c r="G34" s="56"/>
    </row>
    <row r="35" spans="1:7" ht="12.75">
      <c r="A35" s="35" t="str">
        <f t="shared" si="1"/>
        <v/>
      </c>
      <c r="B35" s="35">
        <f t="shared" si="0"/>
        <v>34</v>
      </c>
      <c r="C35" s="35" t="str">
        <f ca="1">OFFSET('h-lot'!A$3,ROUNDDOWN((ROW()-2)/5,0)*10,0)</f>
        <v/>
      </c>
      <c r="D35" s="35" t="s">
        <v>41</v>
      </c>
      <c r="E35" s="35" t="str">
        <f ca="1">OFFSET('h-lot'!A$6,ROUNDDOWN((ROW()-2)/5,0)*10,0)</f>
        <v/>
      </c>
      <c r="F35" s="47" t="str">
        <f t="shared" si="2"/>
        <v/>
      </c>
      <c r="G35" s="56"/>
    </row>
    <row r="36" spans="1:7" ht="12.75">
      <c r="A36" s="57" t="str">
        <f t="shared" si="1"/>
        <v/>
      </c>
      <c r="B36" s="57">
        <f t="shared" si="0"/>
        <v>35</v>
      </c>
      <c r="C36" s="57" t="str">
        <f ca="1">OFFSET('h-lot'!A$4,ROUNDDOWN((ROW()-2)/5,0)*10,0)</f>
        <v/>
      </c>
      <c r="D36" s="57" t="s">
        <v>41</v>
      </c>
      <c r="E36" s="57" t="str">
        <f ca="1">OFFSET('h-lot'!A$5,ROUNDDOWN((ROW()-2)/5,0)*10,0)</f>
        <v/>
      </c>
      <c r="F36" s="47" t="str">
        <f t="shared" si="2"/>
        <v/>
      </c>
      <c r="G36" s="56"/>
    </row>
    <row r="37" spans="1:7" ht="12.75">
      <c r="A37" s="37">
        <f>IF(LEN((ROW()+3)/5)&gt;2,"",(ROW()+3)/5)</f>
        <v>8</v>
      </c>
      <c r="B37" s="37">
        <f t="shared" si="0"/>
        <v>36</v>
      </c>
      <c r="C37" s="37" t="str">
        <f ca="1">OFFSET('h-lot'!A$10,ROUNDDOWN((ROW()-2)/5,0)*10,0)</f>
        <v/>
      </c>
      <c r="D37" s="37" t="s">
        <v>41</v>
      </c>
      <c r="E37" s="37" t="str">
        <f ca="1">OFFSET('h-lot'!A$9,ROUNDDOWN((ROW()-2)/5,0)*10,0)</f>
        <v/>
      </c>
      <c r="F37" s="47" t="str">
        <f t="shared" si="2"/>
        <v/>
      </c>
      <c r="G37" s="56"/>
    </row>
    <row r="38" spans="1:7" ht="12.75">
      <c r="A38" s="35" t="str">
        <f t="shared" si="1"/>
        <v/>
      </c>
      <c r="B38" s="35">
        <f t="shared" si="0"/>
        <v>37</v>
      </c>
      <c r="C38" s="35" t="str">
        <f ca="1">OFFSET('h-lot'!A$1,ROUNDDOWN((ROW()-2)/5,0)*10,0)</f>
        <v/>
      </c>
      <c r="D38" s="48" t="s">
        <v>41</v>
      </c>
      <c r="E38" s="35" t="str">
        <f ca="1">OFFSET('h-lot'!A$8,ROUNDDOWN((ROW()-2)/5,0)*10,0)</f>
        <v/>
      </c>
      <c r="F38" s="47" t="str">
        <f t="shared" si="2"/>
        <v/>
      </c>
      <c r="G38" s="56"/>
    </row>
    <row r="39" spans="1:7" ht="12.75">
      <c r="A39" s="35" t="str">
        <f t="shared" si="1"/>
        <v/>
      </c>
      <c r="B39" s="35">
        <f t="shared" si="0"/>
        <v>38</v>
      </c>
      <c r="C39" s="35" t="str">
        <f ca="1">OFFSET('h-lot'!A$2,ROUNDDOWN((ROW()-2)/5,0)*10,0)</f>
        <v/>
      </c>
      <c r="D39" s="35" t="s">
        <v>41</v>
      </c>
      <c r="E39" s="35" t="str">
        <f ca="1">OFFSET('h-lot'!A$7,ROUNDDOWN((ROW()-2)/5,0)*10,0)</f>
        <v/>
      </c>
      <c r="F39" s="47" t="str">
        <f t="shared" si="2"/>
        <v/>
      </c>
      <c r="G39" s="56"/>
    </row>
    <row r="40" spans="1:7" ht="12.75">
      <c r="A40" s="35" t="str">
        <f t="shared" si="1"/>
        <v/>
      </c>
      <c r="B40" s="35">
        <f t="shared" si="0"/>
        <v>39</v>
      </c>
      <c r="C40" s="35" t="str">
        <f ca="1">OFFSET('h-lot'!A$3,ROUNDDOWN((ROW()-2)/5,0)*10,0)</f>
        <v/>
      </c>
      <c r="D40" s="35" t="s">
        <v>41</v>
      </c>
      <c r="E40" s="35" t="str">
        <f ca="1">OFFSET('h-lot'!A$6,ROUNDDOWN((ROW()-2)/5,0)*10,0)</f>
        <v/>
      </c>
      <c r="F40" s="47" t="str">
        <f t="shared" si="2"/>
        <v/>
      </c>
      <c r="G40" s="56"/>
    </row>
    <row r="41" spans="1:7" ht="12.75">
      <c r="A41" s="57" t="str">
        <f t="shared" si="1"/>
        <v/>
      </c>
      <c r="B41" s="57">
        <f t="shared" si="0"/>
        <v>40</v>
      </c>
      <c r="C41" s="57" t="str">
        <f ca="1">OFFSET('h-lot'!A$4,ROUNDDOWN((ROW()-2)/5,0)*10,0)</f>
        <v/>
      </c>
      <c r="D41" s="57" t="s">
        <v>41</v>
      </c>
      <c r="E41" s="57" t="str">
        <f ca="1">OFFSET('h-lot'!A$5,ROUNDDOWN((ROW()-2)/5,0)*10,0)</f>
        <v/>
      </c>
      <c r="F41" s="47" t="str">
        <f t="shared" si="2"/>
        <v/>
      </c>
      <c r="G41" s="56"/>
    </row>
    <row r="42" spans="1:7" ht="12.75">
      <c r="A42" s="37">
        <f>IF(LEN((ROW()+3)/5)&gt;2,"",(ROW()+3)/5)</f>
        <v>9</v>
      </c>
      <c r="B42" s="37">
        <f t="shared" si="0"/>
        <v>41</v>
      </c>
      <c r="C42" s="37" t="str">
        <f ca="1">OFFSET('h-lot'!A$10,ROUNDDOWN((ROW()-2)/5,0)*10,0)</f>
        <v/>
      </c>
      <c r="D42" s="37" t="s">
        <v>41</v>
      </c>
      <c r="E42" s="37" t="str">
        <f ca="1">OFFSET('h-lot'!A$9,ROUNDDOWN((ROW()-2)/5,0)*10,0)</f>
        <v/>
      </c>
      <c r="F42" s="47" t="str">
        <f t="shared" si="2"/>
        <v/>
      </c>
      <c r="G42" s="56"/>
    </row>
    <row r="43" spans="1:7" ht="12.75">
      <c r="A43" s="35" t="str">
        <f t="shared" si="1"/>
        <v/>
      </c>
      <c r="B43" s="35">
        <f t="shared" si="0"/>
        <v>42</v>
      </c>
      <c r="C43" s="35" t="str">
        <f ca="1">OFFSET('h-lot'!A$1,ROUNDDOWN((ROW()-2)/5,0)*10,0)</f>
        <v/>
      </c>
      <c r="D43" s="48" t="s">
        <v>41</v>
      </c>
      <c r="E43" s="35" t="str">
        <f ca="1">OFFSET('h-lot'!A$8,ROUNDDOWN((ROW()-2)/5,0)*10,0)</f>
        <v/>
      </c>
      <c r="F43" s="47" t="str">
        <f t="shared" si="2"/>
        <v/>
      </c>
      <c r="G43" s="56"/>
    </row>
    <row r="44" spans="1:7" ht="12.75">
      <c r="A44" s="35" t="str">
        <f t="shared" si="1"/>
        <v/>
      </c>
      <c r="B44" s="35">
        <f t="shared" si="0"/>
        <v>43</v>
      </c>
      <c r="C44" s="35" t="str">
        <f ca="1">OFFSET('h-lot'!A$2,ROUNDDOWN((ROW()-2)/5,0)*10,0)</f>
        <v/>
      </c>
      <c r="D44" s="35" t="s">
        <v>41</v>
      </c>
      <c r="E44" s="35" t="str">
        <f ca="1">OFFSET('h-lot'!A$7,ROUNDDOWN((ROW()-2)/5,0)*10,0)</f>
        <v/>
      </c>
      <c r="F44" s="47" t="str">
        <f t="shared" si="2"/>
        <v/>
      </c>
      <c r="G44" s="56"/>
    </row>
    <row r="45" spans="1:7" ht="12.75">
      <c r="A45" s="35" t="str">
        <f t="shared" si="1"/>
        <v/>
      </c>
      <c r="B45" s="35">
        <f t="shared" si="0"/>
        <v>44</v>
      </c>
      <c r="C45" s="35" t="str">
        <f ca="1">OFFSET('h-lot'!A$3,ROUNDDOWN((ROW()-2)/5,0)*10,0)</f>
        <v/>
      </c>
      <c r="D45" s="35" t="s">
        <v>41</v>
      </c>
      <c r="E45" s="35" t="str">
        <f ca="1">OFFSET('h-lot'!A$6,ROUNDDOWN((ROW()-2)/5,0)*10,0)</f>
        <v/>
      </c>
      <c r="F45" s="47" t="str">
        <f t="shared" si="2"/>
        <v/>
      </c>
      <c r="G45" s="56"/>
    </row>
    <row r="46" spans="1:7" ht="12.75">
      <c r="A46" s="57" t="str">
        <f t="shared" si="1"/>
        <v/>
      </c>
      <c r="B46" s="57">
        <f t="shared" si="0"/>
        <v>45</v>
      </c>
      <c r="C46" s="57" t="str">
        <f ca="1">OFFSET('h-lot'!A$4,ROUNDDOWN((ROW()-2)/5,0)*10,0)</f>
        <v/>
      </c>
      <c r="D46" s="57" t="s">
        <v>41</v>
      </c>
      <c r="E46" s="57" t="str">
        <f ca="1">OFFSET('h-lot'!A$5,ROUNDDOWN((ROW()-2)/5,0)*10,0)</f>
        <v/>
      </c>
      <c r="F46" s="47" t="str">
        <f t="shared" si="2"/>
        <v/>
      </c>
      <c r="G46" s="56"/>
    </row>
    <row r="47" spans="1:7" ht="12.75">
      <c r="A47" s="37">
        <f>IF(LEN((ROW()+3)/5)&gt;2,"",(ROW()+3)/5)</f>
        <v>10</v>
      </c>
      <c r="B47" s="37">
        <f t="shared" si="0"/>
        <v>46</v>
      </c>
      <c r="C47" s="37" t="str">
        <f ca="1">OFFSET('h-lot'!A$10,ROUNDDOWN((ROW()-2)/5,0)*10,0)</f>
        <v/>
      </c>
      <c r="D47" s="37" t="s">
        <v>41</v>
      </c>
      <c r="E47" s="37" t="str">
        <f ca="1">OFFSET('h-lot'!A$9,ROUNDDOWN((ROW()-2)/5,0)*10,0)</f>
        <v/>
      </c>
      <c r="F47" s="47" t="str">
        <f t="shared" si="2"/>
        <v/>
      </c>
      <c r="G47" s="56"/>
    </row>
    <row r="48" spans="1:7" ht="12.75">
      <c r="A48" s="35" t="str">
        <f aca="true" t="shared" si="3" ref="A48:A106">IF(LEN((ROW()+3)/5)&gt;2,"",(ROW()+3)/5)</f>
        <v/>
      </c>
      <c r="B48" s="35">
        <f t="shared" si="0"/>
        <v>47</v>
      </c>
      <c r="C48" s="35" t="str">
        <f ca="1">OFFSET('h-lot'!A$1,ROUNDDOWN((ROW()-2)/5,0)*10,0)</f>
        <v/>
      </c>
      <c r="D48" s="48" t="s">
        <v>41</v>
      </c>
      <c r="E48" s="35" t="str">
        <f ca="1">OFFSET('h-lot'!A$8,ROUNDDOWN((ROW()-2)/5,0)*10,0)</f>
        <v/>
      </c>
      <c r="F48" s="47" t="str">
        <f t="shared" si="2"/>
        <v/>
      </c>
      <c r="G48" s="56"/>
    </row>
    <row r="49" spans="1:7" ht="12.75">
      <c r="A49" s="35" t="str">
        <f t="shared" si="3"/>
        <v/>
      </c>
      <c r="B49" s="35">
        <f t="shared" si="0"/>
        <v>48</v>
      </c>
      <c r="C49" s="35" t="str">
        <f ca="1">OFFSET('h-lot'!A$2,ROUNDDOWN((ROW()-2)/5,0)*10,0)</f>
        <v/>
      </c>
      <c r="D49" s="35" t="s">
        <v>41</v>
      </c>
      <c r="E49" s="35" t="str">
        <f ca="1">OFFSET('h-lot'!A$7,ROUNDDOWN((ROW()-2)/5,0)*10,0)</f>
        <v/>
      </c>
      <c r="F49" s="47" t="str">
        <f t="shared" si="2"/>
        <v/>
      </c>
      <c r="G49" s="56"/>
    </row>
    <row r="50" spans="1:7" ht="12.75">
      <c r="A50" s="35" t="str">
        <f t="shared" si="3"/>
        <v/>
      </c>
      <c r="B50" s="35">
        <f t="shared" si="0"/>
        <v>49</v>
      </c>
      <c r="C50" s="35" t="str">
        <f ca="1">OFFSET('h-lot'!A$3,ROUNDDOWN((ROW()-2)/5,0)*10,0)</f>
        <v/>
      </c>
      <c r="D50" s="35" t="s">
        <v>41</v>
      </c>
      <c r="E50" s="35" t="str">
        <f ca="1">OFFSET('h-lot'!A$6,ROUNDDOWN((ROW()-2)/5,0)*10,0)</f>
        <v/>
      </c>
      <c r="F50" s="47" t="str">
        <f t="shared" si="2"/>
        <v/>
      </c>
      <c r="G50" s="56"/>
    </row>
    <row r="51" spans="1:7" ht="12.75">
      <c r="A51" s="57" t="str">
        <f t="shared" si="3"/>
        <v/>
      </c>
      <c r="B51" s="57">
        <f t="shared" si="0"/>
        <v>50</v>
      </c>
      <c r="C51" s="57" t="str">
        <f ca="1">OFFSET('h-lot'!A$4,ROUNDDOWN((ROW()-2)/5,0)*10,0)</f>
        <v/>
      </c>
      <c r="D51" s="57" t="s">
        <v>41</v>
      </c>
      <c r="E51" s="57" t="str">
        <f ca="1">OFFSET('h-lot'!A$5,ROUNDDOWN((ROW()-2)/5,0)*10,0)</f>
        <v/>
      </c>
      <c r="F51" s="47" t="str">
        <f t="shared" si="2"/>
        <v/>
      </c>
      <c r="G51" s="56"/>
    </row>
    <row r="52" spans="1:7" ht="12.75">
      <c r="A52" s="37">
        <f>IF(LEN((ROW()+3)/5)&gt;2,"",(ROW()+3)/5)</f>
        <v>11</v>
      </c>
      <c r="B52" s="37">
        <f t="shared" si="0"/>
        <v>51</v>
      </c>
      <c r="C52" s="37" t="str">
        <f ca="1">OFFSET('h-lot'!A$10,ROUNDDOWN((ROW()-2)/5,0)*10,0)</f>
        <v/>
      </c>
      <c r="D52" s="37" t="s">
        <v>41</v>
      </c>
      <c r="E52" s="37" t="str">
        <f ca="1">OFFSET('h-lot'!A$9,ROUNDDOWN((ROW()-2)/5,0)*10,0)</f>
        <v/>
      </c>
      <c r="F52" s="47" t="str">
        <f t="shared" si="2"/>
        <v/>
      </c>
      <c r="G52" s="56"/>
    </row>
    <row r="53" spans="1:7" ht="12.75">
      <c r="A53" s="35" t="str">
        <f t="shared" si="3"/>
        <v/>
      </c>
      <c r="B53" s="35">
        <f t="shared" si="0"/>
        <v>52</v>
      </c>
      <c r="C53" s="35" t="str">
        <f ca="1">OFFSET('h-lot'!A$1,ROUNDDOWN((ROW()-2)/5,0)*10,0)</f>
        <v/>
      </c>
      <c r="D53" s="48" t="s">
        <v>41</v>
      </c>
      <c r="E53" s="35" t="str">
        <f ca="1">OFFSET('h-lot'!A$8,ROUNDDOWN((ROW()-2)/5,0)*10,0)</f>
        <v/>
      </c>
      <c r="F53" s="47" t="str">
        <f t="shared" si="2"/>
        <v/>
      </c>
      <c r="G53" s="56"/>
    </row>
    <row r="54" spans="1:7" ht="12.75">
      <c r="A54" s="35" t="str">
        <f t="shared" si="3"/>
        <v/>
      </c>
      <c r="B54" s="35">
        <f t="shared" si="0"/>
        <v>53</v>
      </c>
      <c r="C54" s="35" t="str">
        <f ca="1">OFFSET('h-lot'!A$2,ROUNDDOWN((ROW()-2)/5,0)*10,0)</f>
        <v/>
      </c>
      <c r="D54" s="35" t="s">
        <v>41</v>
      </c>
      <c r="E54" s="35" t="str">
        <f ca="1">OFFSET('h-lot'!A$7,ROUNDDOWN((ROW()-2)/5,0)*10,0)</f>
        <v/>
      </c>
      <c r="F54" s="47" t="str">
        <f t="shared" si="2"/>
        <v/>
      </c>
      <c r="G54" s="56"/>
    </row>
    <row r="55" spans="1:7" ht="12.75">
      <c r="A55" s="35" t="str">
        <f t="shared" si="3"/>
        <v/>
      </c>
      <c r="B55" s="35">
        <f t="shared" si="0"/>
        <v>54</v>
      </c>
      <c r="C55" s="35" t="str">
        <f ca="1">OFFSET('h-lot'!A$3,ROUNDDOWN((ROW()-2)/5,0)*10,0)</f>
        <v/>
      </c>
      <c r="D55" s="35" t="s">
        <v>41</v>
      </c>
      <c r="E55" s="35" t="str">
        <f ca="1">OFFSET('h-lot'!A$6,ROUNDDOWN((ROW()-2)/5,0)*10,0)</f>
        <v/>
      </c>
      <c r="F55" s="47" t="str">
        <f t="shared" si="2"/>
        <v/>
      </c>
      <c r="G55" s="56"/>
    </row>
    <row r="56" spans="1:7" ht="12.75">
      <c r="A56" s="57" t="str">
        <f t="shared" si="3"/>
        <v/>
      </c>
      <c r="B56" s="57">
        <f t="shared" si="0"/>
        <v>55</v>
      </c>
      <c r="C56" s="57" t="str">
        <f ca="1">OFFSET('h-lot'!A$4,ROUNDDOWN((ROW()-2)/5,0)*10,0)</f>
        <v/>
      </c>
      <c r="D56" s="57" t="s">
        <v>41</v>
      </c>
      <c r="E56" s="57" t="str">
        <f ca="1">OFFSET('h-lot'!A$5,ROUNDDOWN((ROW()-2)/5,0)*10,0)</f>
        <v/>
      </c>
      <c r="F56" s="47" t="str">
        <f t="shared" si="2"/>
        <v/>
      </c>
      <c r="G56" s="56"/>
    </row>
    <row r="57" spans="1:7" ht="12.75">
      <c r="A57" s="37">
        <f>IF(LEN((ROW()+3)/5)&gt;2,"",(ROW()+3)/5)</f>
        <v>12</v>
      </c>
      <c r="B57" s="37">
        <f t="shared" si="0"/>
        <v>56</v>
      </c>
      <c r="C57" s="37" t="str">
        <f ca="1">OFFSET('h-lot'!A$10,ROUNDDOWN((ROW()-2)/5,0)*10,0)</f>
        <v/>
      </c>
      <c r="D57" s="37" t="s">
        <v>41</v>
      </c>
      <c r="E57" s="37" t="str">
        <f ca="1">OFFSET('h-lot'!A$9,ROUNDDOWN((ROW()-2)/5,0)*10,0)</f>
        <v/>
      </c>
      <c r="F57" s="47" t="str">
        <f t="shared" si="2"/>
        <v/>
      </c>
      <c r="G57" s="56"/>
    </row>
    <row r="58" spans="1:7" ht="12.75">
      <c r="A58" s="35" t="str">
        <f t="shared" si="3"/>
        <v/>
      </c>
      <c r="B58" s="35">
        <f t="shared" si="0"/>
        <v>57</v>
      </c>
      <c r="C58" s="35" t="str">
        <f ca="1">OFFSET('h-lot'!A$1,ROUNDDOWN((ROW()-2)/5,0)*10,0)</f>
        <v/>
      </c>
      <c r="D58" s="48" t="s">
        <v>41</v>
      </c>
      <c r="E58" s="35" t="str">
        <f ca="1">OFFSET('h-lot'!A$8,ROUNDDOWN((ROW()-2)/5,0)*10,0)</f>
        <v/>
      </c>
      <c r="F58" s="47" t="str">
        <f t="shared" si="2"/>
        <v/>
      </c>
      <c r="G58" s="56"/>
    </row>
    <row r="59" spans="1:7" ht="12.75">
      <c r="A59" s="35" t="str">
        <f t="shared" si="3"/>
        <v/>
      </c>
      <c r="B59" s="35">
        <f t="shared" si="0"/>
        <v>58</v>
      </c>
      <c r="C59" s="35" t="str">
        <f ca="1">OFFSET('h-lot'!A$2,ROUNDDOWN((ROW()-2)/5,0)*10,0)</f>
        <v/>
      </c>
      <c r="D59" s="35" t="s">
        <v>41</v>
      </c>
      <c r="E59" s="35" t="str">
        <f ca="1">OFFSET('h-lot'!A$7,ROUNDDOWN((ROW()-2)/5,0)*10,0)</f>
        <v/>
      </c>
      <c r="F59" s="47" t="str">
        <f t="shared" si="2"/>
        <v/>
      </c>
      <c r="G59" s="56"/>
    </row>
    <row r="60" spans="1:7" ht="12.75">
      <c r="A60" s="35" t="str">
        <f t="shared" si="3"/>
        <v/>
      </c>
      <c r="B60" s="35">
        <f t="shared" si="0"/>
        <v>59</v>
      </c>
      <c r="C60" s="35" t="str">
        <f ca="1">OFFSET('h-lot'!A$3,ROUNDDOWN((ROW()-2)/5,0)*10,0)</f>
        <v/>
      </c>
      <c r="D60" s="35" t="s">
        <v>41</v>
      </c>
      <c r="E60" s="35" t="str">
        <f ca="1">OFFSET('h-lot'!A$6,ROUNDDOWN((ROW()-2)/5,0)*10,0)</f>
        <v/>
      </c>
      <c r="F60" s="47" t="str">
        <f t="shared" si="2"/>
        <v/>
      </c>
      <c r="G60" s="56"/>
    </row>
    <row r="61" spans="1:7" ht="12.75">
      <c r="A61" s="57" t="str">
        <f t="shared" si="3"/>
        <v/>
      </c>
      <c r="B61" s="57">
        <f t="shared" si="0"/>
        <v>60</v>
      </c>
      <c r="C61" s="57" t="str">
        <f ca="1">OFFSET('h-lot'!A$4,ROUNDDOWN((ROW()-2)/5,0)*10,0)</f>
        <v/>
      </c>
      <c r="D61" s="57" t="s">
        <v>41</v>
      </c>
      <c r="E61" s="57" t="str">
        <f ca="1">OFFSET('h-lot'!A$5,ROUNDDOWN((ROW()-2)/5,0)*10,0)</f>
        <v/>
      </c>
      <c r="F61" s="47" t="str">
        <f t="shared" si="2"/>
        <v/>
      </c>
      <c r="G61" s="56"/>
    </row>
    <row r="62" spans="1:7" ht="12.75">
      <c r="A62" s="37">
        <f>IF(LEN((ROW()+3)/5)&gt;2,"",(ROW()+3)/5)</f>
        <v>13</v>
      </c>
      <c r="B62" s="37">
        <f t="shared" si="0"/>
        <v>61</v>
      </c>
      <c r="C62" s="37" t="str">
        <f ca="1">OFFSET('h-lot'!A$10,ROUNDDOWN((ROW()-2)/5,0)*10,0)</f>
        <v/>
      </c>
      <c r="D62" s="37" t="s">
        <v>41</v>
      </c>
      <c r="E62" s="37" t="str">
        <f ca="1">OFFSET('h-lot'!A$9,ROUNDDOWN((ROW()-2)/5,0)*10,0)</f>
        <v/>
      </c>
      <c r="F62" s="47" t="str">
        <f t="shared" si="2"/>
        <v/>
      </c>
      <c r="G62" s="56"/>
    </row>
    <row r="63" spans="1:7" ht="12.75">
      <c r="A63" s="35" t="str">
        <f t="shared" si="3"/>
        <v/>
      </c>
      <c r="B63" s="35">
        <f t="shared" si="0"/>
        <v>62</v>
      </c>
      <c r="C63" s="35" t="str">
        <f ca="1">OFFSET('h-lot'!A$1,ROUNDDOWN((ROW()-2)/5,0)*10,0)</f>
        <v/>
      </c>
      <c r="D63" s="48" t="s">
        <v>41</v>
      </c>
      <c r="E63" s="35" t="str">
        <f ca="1">OFFSET('h-lot'!A$8,ROUNDDOWN((ROW()-2)/5,0)*10,0)</f>
        <v/>
      </c>
      <c r="F63" s="47" t="str">
        <f t="shared" si="2"/>
        <v/>
      </c>
      <c r="G63" s="56"/>
    </row>
    <row r="64" spans="1:7" ht="12.75">
      <c r="A64" s="35" t="str">
        <f t="shared" si="3"/>
        <v/>
      </c>
      <c r="B64" s="35">
        <f t="shared" si="0"/>
        <v>63</v>
      </c>
      <c r="C64" s="35" t="str">
        <f ca="1">OFFSET('h-lot'!A$2,ROUNDDOWN((ROW()-2)/5,0)*10,0)</f>
        <v/>
      </c>
      <c r="D64" s="35" t="s">
        <v>41</v>
      </c>
      <c r="E64" s="35" t="str">
        <f ca="1">OFFSET('h-lot'!A$7,ROUNDDOWN((ROW()-2)/5,0)*10,0)</f>
        <v/>
      </c>
      <c r="F64" s="47" t="str">
        <f t="shared" si="2"/>
        <v/>
      </c>
      <c r="G64" s="56"/>
    </row>
    <row r="65" spans="1:7" ht="12.75">
      <c r="A65" s="35" t="str">
        <f t="shared" si="3"/>
        <v/>
      </c>
      <c r="B65" s="35">
        <f t="shared" si="0"/>
        <v>64</v>
      </c>
      <c r="C65" s="35" t="str">
        <f ca="1">OFFSET('h-lot'!A$3,ROUNDDOWN((ROW()-2)/5,0)*10,0)</f>
        <v/>
      </c>
      <c r="D65" s="35" t="s">
        <v>41</v>
      </c>
      <c r="E65" s="35" t="str">
        <f ca="1">OFFSET('h-lot'!A$6,ROUNDDOWN((ROW()-2)/5,0)*10,0)</f>
        <v/>
      </c>
      <c r="F65" s="47" t="str">
        <f t="shared" si="2"/>
        <v/>
      </c>
      <c r="G65" s="56"/>
    </row>
    <row r="66" spans="1:7" ht="12.75">
      <c r="A66" s="57" t="str">
        <f t="shared" si="3"/>
        <v/>
      </c>
      <c r="B66" s="57">
        <f aca="true" t="shared" si="4" ref="B66:B106">ROW()-1</f>
        <v>65</v>
      </c>
      <c r="C66" s="57" t="str">
        <f ca="1">OFFSET('h-lot'!A$4,ROUNDDOWN((ROW()-2)/5,0)*10,0)</f>
        <v/>
      </c>
      <c r="D66" s="57" t="s">
        <v>41</v>
      </c>
      <c r="E66" s="57" t="str">
        <f ca="1">OFFSET('h-lot'!A$5,ROUNDDOWN((ROW()-2)/5,0)*10,0)</f>
        <v/>
      </c>
      <c r="F66" s="47" t="str">
        <f t="shared" si="2"/>
        <v/>
      </c>
      <c r="G66" s="56"/>
    </row>
    <row r="67" spans="1:7" ht="12.75">
      <c r="A67" s="37">
        <f>IF(LEN((ROW()+3)/5)&gt;2,"",(ROW()+3)/5)</f>
        <v>14</v>
      </c>
      <c r="B67" s="37">
        <f t="shared" si="4"/>
        <v>66</v>
      </c>
      <c r="C67" s="37" t="str">
        <f ca="1">OFFSET('h-lot'!A$10,ROUNDDOWN((ROW()-2)/5,0)*10,0)</f>
        <v/>
      </c>
      <c r="D67" s="37" t="s">
        <v>41</v>
      </c>
      <c r="E67" s="37" t="str">
        <f ca="1">OFFSET('h-lot'!A$9,ROUNDDOWN((ROW()-2)/5,0)*10,0)</f>
        <v/>
      </c>
      <c r="F67" s="47" t="str">
        <f aca="true" t="shared" si="5" ref="F67:F106">IF(G67=1,"1-0",IF(G67=3,"½-½",IF(G67=2,"0-1","")))</f>
        <v/>
      </c>
      <c r="G67" s="56"/>
    </row>
    <row r="68" spans="1:7" ht="12.75">
      <c r="A68" s="35" t="str">
        <f t="shared" si="3"/>
        <v/>
      </c>
      <c r="B68" s="35">
        <f t="shared" si="4"/>
        <v>67</v>
      </c>
      <c r="C68" s="35" t="str">
        <f ca="1">OFFSET('h-lot'!A$1,ROUNDDOWN((ROW()-2)/5,0)*10,0)</f>
        <v/>
      </c>
      <c r="D68" s="48" t="s">
        <v>41</v>
      </c>
      <c r="E68" s="35" t="str">
        <f ca="1">OFFSET('h-lot'!A$8,ROUNDDOWN((ROW()-2)/5,0)*10,0)</f>
        <v/>
      </c>
      <c r="F68" s="47" t="str">
        <f t="shared" si="5"/>
        <v/>
      </c>
      <c r="G68" s="56"/>
    </row>
    <row r="69" spans="1:7" ht="12.75">
      <c r="A69" s="35" t="str">
        <f t="shared" si="3"/>
        <v/>
      </c>
      <c r="B69" s="35">
        <f t="shared" si="4"/>
        <v>68</v>
      </c>
      <c r="C69" s="35" t="str">
        <f ca="1">OFFSET('h-lot'!A$2,ROUNDDOWN((ROW()-2)/5,0)*10,0)</f>
        <v/>
      </c>
      <c r="D69" s="35" t="s">
        <v>41</v>
      </c>
      <c r="E69" s="35" t="str">
        <f ca="1">OFFSET('h-lot'!A$7,ROUNDDOWN((ROW()-2)/5,0)*10,0)</f>
        <v/>
      </c>
      <c r="F69" s="47" t="str">
        <f t="shared" si="5"/>
        <v/>
      </c>
      <c r="G69" s="56"/>
    </row>
    <row r="70" spans="1:7" ht="12.75">
      <c r="A70" s="35" t="str">
        <f t="shared" si="3"/>
        <v/>
      </c>
      <c r="B70" s="35">
        <f t="shared" si="4"/>
        <v>69</v>
      </c>
      <c r="C70" s="35" t="str">
        <f ca="1">OFFSET('h-lot'!A$3,ROUNDDOWN((ROW()-2)/5,0)*10,0)</f>
        <v/>
      </c>
      <c r="D70" s="35" t="s">
        <v>41</v>
      </c>
      <c r="E70" s="35" t="str">
        <f ca="1">OFFSET('h-lot'!A$6,ROUNDDOWN((ROW()-2)/5,0)*10,0)</f>
        <v/>
      </c>
      <c r="F70" s="47" t="str">
        <f t="shared" si="5"/>
        <v/>
      </c>
      <c r="G70" s="56"/>
    </row>
    <row r="71" spans="1:7" ht="12.75">
      <c r="A71" s="57" t="str">
        <f t="shared" si="3"/>
        <v/>
      </c>
      <c r="B71" s="57">
        <f t="shared" si="4"/>
        <v>70</v>
      </c>
      <c r="C71" s="57" t="str">
        <f ca="1">OFFSET('h-lot'!A$4,ROUNDDOWN((ROW()-2)/5,0)*10,0)</f>
        <v/>
      </c>
      <c r="D71" s="57" t="s">
        <v>41</v>
      </c>
      <c r="E71" s="57" t="str">
        <f ca="1">OFFSET('h-lot'!A$5,ROUNDDOWN((ROW()-2)/5,0)*10,0)</f>
        <v/>
      </c>
      <c r="F71" s="47" t="str">
        <f t="shared" si="5"/>
        <v/>
      </c>
      <c r="G71" s="56"/>
    </row>
    <row r="72" spans="1:7" ht="12.75">
      <c r="A72" s="37">
        <f>IF(LEN((ROW()+3)/5)&gt;2,"",(ROW()+3)/5)</f>
        <v>15</v>
      </c>
      <c r="B72" s="37">
        <f t="shared" si="4"/>
        <v>71</v>
      </c>
      <c r="C72" s="37" t="str">
        <f ca="1">OFFSET('h-lot'!A$10,ROUNDDOWN((ROW()-2)/5,0)*10,0)</f>
        <v/>
      </c>
      <c r="D72" s="37" t="s">
        <v>41</v>
      </c>
      <c r="E72" s="37" t="str">
        <f ca="1">OFFSET('h-lot'!A$9,ROUNDDOWN((ROW()-2)/5,0)*10,0)</f>
        <v/>
      </c>
      <c r="F72" s="47" t="str">
        <f t="shared" si="5"/>
        <v/>
      </c>
      <c r="G72" s="56"/>
    </row>
    <row r="73" spans="1:7" ht="12.75">
      <c r="A73" s="35" t="str">
        <f t="shared" si="3"/>
        <v/>
      </c>
      <c r="B73" s="35">
        <f t="shared" si="4"/>
        <v>72</v>
      </c>
      <c r="C73" s="35" t="str">
        <f ca="1">OFFSET('h-lot'!A$1,ROUNDDOWN((ROW()-2)/5,0)*10,0)</f>
        <v/>
      </c>
      <c r="D73" s="48" t="s">
        <v>41</v>
      </c>
      <c r="E73" s="35" t="str">
        <f ca="1">OFFSET('h-lot'!A$8,ROUNDDOWN((ROW()-2)/5,0)*10,0)</f>
        <v/>
      </c>
      <c r="F73" s="47" t="str">
        <f t="shared" si="5"/>
        <v/>
      </c>
      <c r="G73" s="56"/>
    </row>
    <row r="74" spans="1:7" ht="12.75">
      <c r="A74" s="35" t="str">
        <f t="shared" si="3"/>
        <v/>
      </c>
      <c r="B74" s="35">
        <f t="shared" si="4"/>
        <v>73</v>
      </c>
      <c r="C74" s="35" t="str">
        <f ca="1">OFFSET('h-lot'!A$2,ROUNDDOWN((ROW()-2)/5,0)*10,0)</f>
        <v/>
      </c>
      <c r="D74" s="35" t="s">
        <v>41</v>
      </c>
      <c r="E74" s="35" t="str">
        <f ca="1">OFFSET('h-lot'!A$7,ROUNDDOWN((ROW()-2)/5,0)*10,0)</f>
        <v/>
      </c>
      <c r="F74" s="47" t="str">
        <f t="shared" si="5"/>
        <v/>
      </c>
      <c r="G74" s="56"/>
    </row>
    <row r="75" spans="1:7" ht="12.75">
      <c r="A75" s="35" t="str">
        <f t="shared" si="3"/>
        <v/>
      </c>
      <c r="B75" s="35">
        <f t="shared" si="4"/>
        <v>74</v>
      </c>
      <c r="C75" s="35" t="str">
        <f ca="1">OFFSET('h-lot'!A$3,ROUNDDOWN((ROW()-2)/5,0)*10,0)</f>
        <v/>
      </c>
      <c r="D75" s="35" t="s">
        <v>41</v>
      </c>
      <c r="E75" s="35" t="str">
        <f ca="1">OFFSET('h-lot'!A$6,ROUNDDOWN((ROW()-2)/5,0)*10,0)</f>
        <v/>
      </c>
      <c r="F75" s="47" t="str">
        <f t="shared" si="5"/>
        <v/>
      </c>
      <c r="G75" s="56"/>
    </row>
    <row r="76" spans="1:7" ht="12.75">
      <c r="A76" s="57" t="str">
        <f t="shared" si="3"/>
        <v/>
      </c>
      <c r="B76" s="57">
        <f t="shared" si="4"/>
        <v>75</v>
      </c>
      <c r="C76" s="57" t="str">
        <f ca="1">OFFSET('h-lot'!A$4,ROUNDDOWN((ROW()-2)/5,0)*10,0)</f>
        <v/>
      </c>
      <c r="D76" s="57" t="s">
        <v>41</v>
      </c>
      <c r="E76" s="57" t="str">
        <f ca="1">OFFSET('h-lot'!A$5,ROUNDDOWN((ROW()-2)/5,0)*10,0)</f>
        <v/>
      </c>
      <c r="F76" s="47" t="str">
        <f t="shared" si="5"/>
        <v/>
      </c>
      <c r="G76" s="56"/>
    </row>
    <row r="77" spans="1:7" ht="12.75">
      <c r="A77" s="37">
        <f>IF(LEN((ROW()+3)/5)&gt;2,"",(ROW()+3)/5)</f>
        <v>16</v>
      </c>
      <c r="B77" s="37">
        <f t="shared" si="4"/>
        <v>76</v>
      </c>
      <c r="C77" s="37" t="str">
        <f ca="1">OFFSET('h-lot'!A$10,ROUNDDOWN((ROW()-2)/5,0)*10,0)</f>
        <v/>
      </c>
      <c r="D77" s="37" t="s">
        <v>41</v>
      </c>
      <c r="E77" s="37" t="str">
        <f ca="1">OFFSET('h-lot'!A$9,ROUNDDOWN((ROW()-2)/5,0)*10,0)</f>
        <v/>
      </c>
      <c r="F77" s="47" t="str">
        <f t="shared" si="5"/>
        <v/>
      </c>
      <c r="G77" s="56"/>
    </row>
    <row r="78" spans="1:7" ht="12.75">
      <c r="A78" s="35" t="str">
        <f t="shared" si="3"/>
        <v/>
      </c>
      <c r="B78" s="35">
        <f t="shared" si="4"/>
        <v>77</v>
      </c>
      <c r="C78" s="35" t="str">
        <f ca="1">OFFSET('h-lot'!A$1,ROUNDDOWN((ROW()-2)/5,0)*10,0)</f>
        <v/>
      </c>
      <c r="D78" s="48" t="s">
        <v>41</v>
      </c>
      <c r="E78" s="35" t="str">
        <f ca="1">OFFSET('h-lot'!A$8,ROUNDDOWN((ROW()-2)/5,0)*10,0)</f>
        <v/>
      </c>
      <c r="F78" s="47" t="str">
        <f t="shared" si="5"/>
        <v/>
      </c>
      <c r="G78" s="56"/>
    </row>
    <row r="79" spans="1:7" ht="12.75">
      <c r="A79" s="35" t="str">
        <f t="shared" si="3"/>
        <v/>
      </c>
      <c r="B79" s="35">
        <f t="shared" si="4"/>
        <v>78</v>
      </c>
      <c r="C79" s="35" t="str">
        <f ca="1">OFFSET('h-lot'!A$2,ROUNDDOWN((ROW()-2)/5,0)*10,0)</f>
        <v/>
      </c>
      <c r="D79" s="35" t="s">
        <v>41</v>
      </c>
      <c r="E79" s="35" t="str">
        <f ca="1">OFFSET('h-lot'!A$7,ROUNDDOWN((ROW()-2)/5,0)*10,0)</f>
        <v/>
      </c>
      <c r="F79" s="47" t="str">
        <f t="shared" si="5"/>
        <v/>
      </c>
      <c r="G79" s="56"/>
    </row>
    <row r="80" spans="1:7" ht="12.75">
      <c r="A80" s="35" t="str">
        <f t="shared" si="3"/>
        <v/>
      </c>
      <c r="B80" s="35">
        <f t="shared" si="4"/>
        <v>79</v>
      </c>
      <c r="C80" s="35" t="str">
        <f ca="1">OFFSET('h-lot'!A$3,ROUNDDOWN((ROW()-2)/5,0)*10,0)</f>
        <v/>
      </c>
      <c r="D80" s="35" t="s">
        <v>41</v>
      </c>
      <c r="E80" s="35" t="str">
        <f ca="1">OFFSET('h-lot'!A$6,ROUNDDOWN((ROW()-2)/5,0)*10,0)</f>
        <v/>
      </c>
      <c r="F80" s="47" t="str">
        <f t="shared" si="5"/>
        <v/>
      </c>
      <c r="G80" s="56"/>
    </row>
    <row r="81" spans="1:7" ht="12.75">
      <c r="A81" s="57" t="str">
        <f t="shared" si="3"/>
        <v/>
      </c>
      <c r="B81" s="57">
        <f t="shared" si="4"/>
        <v>80</v>
      </c>
      <c r="C81" s="57" t="str">
        <f ca="1">OFFSET('h-lot'!A$4,ROUNDDOWN((ROW()-2)/5,0)*10,0)</f>
        <v/>
      </c>
      <c r="D81" s="57" t="s">
        <v>41</v>
      </c>
      <c r="E81" s="57" t="str">
        <f ca="1">OFFSET('h-lot'!A$5,ROUNDDOWN((ROW()-2)/5,0)*10,0)</f>
        <v/>
      </c>
      <c r="F81" s="47" t="str">
        <f t="shared" si="5"/>
        <v/>
      </c>
      <c r="G81" s="56"/>
    </row>
    <row r="82" spans="1:7" ht="12.75">
      <c r="A82" s="37">
        <f>IF(LEN((ROW()+3)/5)&gt;2,"",(ROW()+3)/5)</f>
        <v>17</v>
      </c>
      <c r="B82" s="37">
        <f t="shared" si="4"/>
        <v>81</v>
      </c>
      <c r="C82" s="37" t="str">
        <f ca="1">OFFSET('h-lot'!A$10,ROUNDDOWN((ROW()-2)/5,0)*10,0)</f>
        <v/>
      </c>
      <c r="D82" s="37" t="s">
        <v>41</v>
      </c>
      <c r="E82" s="37" t="str">
        <f ca="1">OFFSET('h-lot'!A$9,ROUNDDOWN((ROW()-2)/5,0)*10,0)</f>
        <v/>
      </c>
      <c r="F82" s="47" t="str">
        <f t="shared" si="5"/>
        <v/>
      </c>
      <c r="G82" s="56"/>
    </row>
    <row r="83" spans="1:7" ht="12.75">
      <c r="A83" s="35" t="str">
        <f t="shared" si="3"/>
        <v/>
      </c>
      <c r="B83" s="35">
        <f t="shared" si="4"/>
        <v>82</v>
      </c>
      <c r="C83" s="35" t="str">
        <f ca="1">OFFSET('h-lot'!A$1,ROUNDDOWN((ROW()-2)/5,0)*10,0)</f>
        <v/>
      </c>
      <c r="D83" s="48" t="s">
        <v>41</v>
      </c>
      <c r="E83" s="35" t="str">
        <f ca="1">OFFSET('h-lot'!A$8,ROUNDDOWN((ROW()-2)/5,0)*10,0)</f>
        <v/>
      </c>
      <c r="F83" s="47" t="str">
        <f t="shared" si="5"/>
        <v/>
      </c>
      <c r="G83" s="56"/>
    </row>
    <row r="84" spans="1:7" ht="12.75">
      <c r="A84" s="35" t="str">
        <f t="shared" si="3"/>
        <v/>
      </c>
      <c r="B84" s="35">
        <f t="shared" si="4"/>
        <v>83</v>
      </c>
      <c r="C84" s="35" t="str">
        <f ca="1">OFFSET('h-lot'!A$2,ROUNDDOWN((ROW()-2)/5,0)*10,0)</f>
        <v/>
      </c>
      <c r="D84" s="35" t="s">
        <v>41</v>
      </c>
      <c r="E84" s="35" t="str">
        <f ca="1">OFFSET('h-lot'!A$7,ROUNDDOWN((ROW()-2)/5,0)*10,0)</f>
        <v/>
      </c>
      <c r="F84" s="47" t="str">
        <f t="shared" si="5"/>
        <v/>
      </c>
      <c r="G84" s="56"/>
    </row>
    <row r="85" spans="1:7" ht="12.75">
      <c r="A85" s="35" t="str">
        <f t="shared" si="3"/>
        <v/>
      </c>
      <c r="B85" s="35">
        <f t="shared" si="4"/>
        <v>84</v>
      </c>
      <c r="C85" s="35" t="str">
        <f ca="1">OFFSET('h-lot'!A$3,ROUNDDOWN((ROW()-2)/5,0)*10,0)</f>
        <v/>
      </c>
      <c r="D85" s="35" t="s">
        <v>41</v>
      </c>
      <c r="E85" s="35" t="str">
        <f ca="1">OFFSET('h-lot'!A$6,ROUNDDOWN((ROW()-2)/5,0)*10,0)</f>
        <v/>
      </c>
      <c r="F85" s="47" t="str">
        <f t="shared" si="5"/>
        <v/>
      </c>
      <c r="G85" s="56"/>
    </row>
    <row r="86" spans="1:7" ht="12.75">
      <c r="A86" s="57" t="str">
        <f t="shared" si="3"/>
        <v/>
      </c>
      <c r="B86" s="57">
        <f t="shared" si="4"/>
        <v>85</v>
      </c>
      <c r="C86" s="57" t="str">
        <f ca="1">OFFSET('h-lot'!A$4,ROUNDDOWN((ROW()-2)/5,0)*10,0)</f>
        <v/>
      </c>
      <c r="D86" s="57" t="s">
        <v>41</v>
      </c>
      <c r="E86" s="57" t="str">
        <f ca="1">OFFSET('h-lot'!A$5,ROUNDDOWN((ROW()-2)/5,0)*10,0)</f>
        <v/>
      </c>
      <c r="F86" s="47" t="str">
        <f t="shared" si="5"/>
        <v/>
      </c>
      <c r="G86" s="56"/>
    </row>
    <row r="87" spans="1:7" ht="12.75">
      <c r="A87" s="37">
        <f>IF(LEN((ROW()+3)/5)&gt;2,"",(ROW()+3)/5)</f>
        <v>18</v>
      </c>
      <c r="B87" s="37">
        <f t="shared" si="4"/>
        <v>86</v>
      </c>
      <c r="C87" s="37" t="str">
        <f ca="1">OFFSET('h-lot'!A$10,ROUNDDOWN((ROW()-2)/5,0)*10,0)</f>
        <v/>
      </c>
      <c r="D87" s="37" t="s">
        <v>41</v>
      </c>
      <c r="E87" s="37" t="str">
        <f ca="1">OFFSET('h-lot'!A$9,ROUNDDOWN((ROW()-2)/5,0)*10,0)</f>
        <v/>
      </c>
      <c r="F87" s="47" t="str">
        <f t="shared" si="5"/>
        <v/>
      </c>
      <c r="G87" s="56"/>
    </row>
    <row r="88" spans="1:7" ht="12.75">
      <c r="A88" s="35" t="str">
        <f t="shared" si="3"/>
        <v/>
      </c>
      <c r="B88" s="35">
        <f t="shared" si="4"/>
        <v>87</v>
      </c>
      <c r="C88" s="35" t="str">
        <f ca="1">OFFSET('h-lot'!A$1,ROUNDDOWN((ROW()-2)/5,0)*10,0)</f>
        <v/>
      </c>
      <c r="D88" s="48" t="s">
        <v>41</v>
      </c>
      <c r="E88" s="35" t="str">
        <f ca="1">OFFSET('h-lot'!A$8,ROUNDDOWN((ROW()-2)/5,0)*10,0)</f>
        <v/>
      </c>
      <c r="F88" s="47" t="str">
        <f t="shared" si="5"/>
        <v/>
      </c>
      <c r="G88" s="56"/>
    </row>
    <row r="89" spans="1:7" ht="12.75">
      <c r="A89" s="35" t="str">
        <f t="shared" si="3"/>
        <v/>
      </c>
      <c r="B89" s="35">
        <f t="shared" si="4"/>
        <v>88</v>
      </c>
      <c r="C89" s="35" t="str">
        <f ca="1">OFFSET('h-lot'!A$2,ROUNDDOWN((ROW()-2)/5,0)*10,0)</f>
        <v/>
      </c>
      <c r="D89" s="35" t="s">
        <v>41</v>
      </c>
      <c r="E89" s="35" t="str">
        <f ca="1">OFFSET('h-lot'!A$7,ROUNDDOWN((ROW()-2)/5,0)*10,0)</f>
        <v/>
      </c>
      <c r="F89" s="47" t="str">
        <f t="shared" si="5"/>
        <v/>
      </c>
      <c r="G89" s="56"/>
    </row>
    <row r="90" spans="1:7" ht="12.75">
      <c r="A90" s="35" t="str">
        <f t="shared" si="3"/>
        <v/>
      </c>
      <c r="B90" s="35">
        <f t="shared" si="4"/>
        <v>89</v>
      </c>
      <c r="C90" s="35" t="str">
        <f ca="1">OFFSET('h-lot'!A$3,ROUNDDOWN((ROW()-2)/5,0)*10,0)</f>
        <v/>
      </c>
      <c r="D90" s="35" t="s">
        <v>41</v>
      </c>
      <c r="E90" s="35" t="str">
        <f ca="1">OFFSET('h-lot'!A$6,ROUNDDOWN((ROW()-2)/5,0)*10,0)</f>
        <v/>
      </c>
      <c r="F90" s="47" t="str">
        <f t="shared" si="5"/>
        <v/>
      </c>
      <c r="G90" s="56"/>
    </row>
    <row r="91" spans="1:7" ht="12.75">
      <c r="A91" s="57" t="str">
        <f t="shared" si="3"/>
        <v/>
      </c>
      <c r="B91" s="57">
        <f t="shared" si="4"/>
        <v>90</v>
      </c>
      <c r="C91" s="57" t="str">
        <f ca="1">OFFSET('h-lot'!A$4,ROUNDDOWN((ROW()-2)/5,0)*10,0)</f>
        <v/>
      </c>
      <c r="D91" s="57" t="s">
        <v>41</v>
      </c>
      <c r="E91" s="57" t="str">
        <f ca="1">OFFSET('h-lot'!A$5,ROUNDDOWN((ROW()-2)/5,0)*10,0)</f>
        <v/>
      </c>
      <c r="F91" s="47" t="str">
        <f t="shared" si="5"/>
        <v/>
      </c>
      <c r="G91" s="56"/>
    </row>
    <row r="92" spans="1:7" ht="12.75">
      <c r="A92" s="37">
        <f>IF(LEN((ROW()+3)/5)&gt;2,"",(ROW()+3)/5)</f>
        <v>19</v>
      </c>
      <c r="B92" s="37">
        <f t="shared" si="4"/>
        <v>91</v>
      </c>
      <c r="C92" s="37" t="str">
        <f ca="1">OFFSET('h-lot'!A$10,ROUNDDOWN((ROW()-2)/5,0)*10,0)</f>
        <v/>
      </c>
      <c r="D92" s="37" t="s">
        <v>41</v>
      </c>
      <c r="E92" s="37" t="str">
        <f ca="1">OFFSET('h-lot'!A$9,ROUNDDOWN((ROW()-2)/5,0)*10,0)</f>
        <v/>
      </c>
      <c r="F92" s="47" t="str">
        <f t="shared" si="5"/>
        <v/>
      </c>
      <c r="G92" s="56"/>
    </row>
    <row r="93" spans="1:7" ht="12.75">
      <c r="A93" s="35" t="str">
        <f t="shared" si="3"/>
        <v/>
      </c>
      <c r="B93" s="35">
        <f t="shared" si="4"/>
        <v>92</v>
      </c>
      <c r="C93" s="35" t="str">
        <f ca="1">OFFSET('h-lot'!A$1,ROUNDDOWN((ROW()-2)/5,0)*10,0)</f>
        <v/>
      </c>
      <c r="D93" s="48" t="s">
        <v>41</v>
      </c>
      <c r="E93" s="35" t="str">
        <f ca="1">OFFSET('h-lot'!A$8,ROUNDDOWN((ROW()-2)/5,0)*10,0)</f>
        <v/>
      </c>
      <c r="F93" s="47" t="str">
        <f t="shared" si="5"/>
        <v/>
      </c>
      <c r="G93" s="56"/>
    </row>
    <row r="94" spans="1:7" ht="12.75">
      <c r="A94" s="35" t="str">
        <f t="shared" si="3"/>
        <v/>
      </c>
      <c r="B94" s="35">
        <f t="shared" si="4"/>
        <v>93</v>
      </c>
      <c r="C94" s="35" t="str">
        <f ca="1">OFFSET('h-lot'!A$2,ROUNDDOWN((ROW()-2)/5,0)*10,0)</f>
        <v/>
      </c>
      <c r="D94" s="35" t="s">
        <v>41</v>
      </c>
      <c r="E94" s="35" t="str">
        <f ca="1">OFFSET('h-lot'!A$7,ROUNDDOWN((ROW()-2)/5,0)*10,0)</f>
        <v/>
      </c>
      <c r="F94" s="47" t="str">
        <f t="shared" si="5"/>
        <v/>
      </c>
      <c r="G94" s="56"/>
    </row>
    <row r="95" spans="1:7" ht="12.75">
      <c r="A95" s="35" t="str">
        <f t="shared" si="3"/>
        <v/>
      </c>
      <c r="B95" s="35">
        <f t="shared" si="4"/>
        <v>94</v>
      </c>
      <c r="C95" s="35" t="str">
        <f ca="1">OFFSET('h-lot'!A$3,ROUNDDOWN((ROW()-2)/5,0)*10,0)</f>
        <v/>
      </c>
      <c r="D95" s="35" t="s">
        <v>41</v>
      </c>
      <c r="E95" s="35" t="str">
        <f ca="1">OFFSET('h-lot'!A$6,ROUNDDOWN((ROW()-2)/5,0)*10,0)</f>
        <v/>
      </c>
      <c r="F95" s="47" t="str">
        <f t="shared" si="5"/>
        <v/>
      </c>
      <c r="G95" s="56"/>
    </row>
    <row r="96" spans="1:7" ht="12.75">
      <c r="A96" s="57" t="str">
        <f t="shared" si="3"/>
        <v/>
      </c>
      <c r="B96" s="57">
        <f t="shared" si="4"/>
        <v>95</v>
      </c>
      <c r="C96" s="57" t="str">
        <f ca="1">OFFSET('h-lot'!A$4,ROUNDDOWN((ROW()-2)/5,0)*10,0)</f>
        <v/>
      </c>
      <c r="D96" s="57" t="s">
        <v>41</v>
      </c>
      <c r="E96" s="57" t="str">
        <f ca="1">OFFSET('h-lot'!A$5,ROUNDDOWN((ROW()-2)/5,0)*10,0)</f>
        <v/>
      </c>
      <c r="F96" s="47" t="str">
        <f t="shared" si="5"/>
        <v/>
      </c>
      <c r="G96" s="56"/>
    </row>
    <row r="97" spans="1:7" ht="12.75">
      <c r="A97" s="37">
        <f>IF(LEN((ROW()+3)/5)&gt;2,"",(ROW()+3)/5)</f>
        <v>20</v>
      </c>
      <c r="B97" s="37">
        <f t="shared" si="4"/>
        <v>96</v>
      </c>
      <c r="C97" s="37" t="str">
        <f ca="1">OFFSET('h-lot'!A$10,ROUNDDOWN((ROW()-2)/5,0)*10,0)</f>
        <v/>
      </c>
      <c r="D97" s="37" t="s">
        <v>41</v>
      </c>
      <c r="E97" s="37" t="str">
        <f ca="1">OFFSET('h-lot'!A$9,ROUNDDOWN((ROW()-2)/5,0)*10,0)</f>
        <v/>
      </c>
      <c r="F97" s="47" t="str">
        <f t="shared" si="5"/>
        <v/>
      </c>
      <c r="G97" s="56"/>
    </row>
    <row r="98" spans="1:7" ht="12.75">
      <c r="A98" s="35" t="str">
        <f t="shared" si="3"/>
        <v/>
      </c>
      <c r="B98" s="35">
        <f t="shared" si="4"/>
        <v>97</v>
      </c>
      <c r="C98" s="35" t="str">
        <f ca="1">OFFSET('h-lot'!A$1,ROUNDDOWN((ROW()-2)/5,0)*10,0)</f>
        <v/>
      </c>
      <c r="D98" s="48" t="s">
        <v>41</v>
      </c>
      <c r="E98" s="35" t="str">
        <f ca="1">OFFSET('h-lot'!A$8,ROUNDDOWN((ROW()-2)/5,0)*10,0)</f>
        <v/>
      </c>
      <c r="F98" s="47" t="str">
        <f t="shared" si="5"/>
        <v/>
      </c>
      <c r="G98" s="56"/>
    </row>
    <row r="99" spans="1:7" ht="12.75">
      <c r="A99" s="35" t="str">
        <f t="shared" si="3"/>
        <v/>
      </c>
      <c r="B99" s="35">
        <f t="shared" si="4"/>
        <v>98</v>
      </c>
      <c r="C99" s="35" t="str">
        <f ca="1">OFFSET('h-lot'!A$2,ROUNDDOWN((ROW()-2)/5,0)*10,0)</f>
        <v/>
      </c>
      <c r="D99" s="35" t="s">
        <v>41</v>
      </c>
      <c r="E99" s="35" t="str">
        <f ca="1">OFFSET('h-lot'!A$7,ROUNDDOWN((ROW()-2)/5,0)*10,0)</f>
        <v/>
      </c>
      <c r="F99" s="47" t="str">
        <f t="shared" si="5"/>
        <v/>
      </c>
      <c r="G99" s="56"/>
    </row>
    <row r="100" spans="1:7" ht="12.75">
      <c r="A100" s="35" t="str">
        <f t="shared" si="3"/>
        <v/>
      </c>
      <c r="B100" s="35">
        <f t="shared" si="4"/>
        <v>99</v>
      </c>
      <c r="C100" s="35" t="str">
        <f ca="1">OFFSET('h-lot'!A$3,ROUNDDOWN((ROW()-2)/5,0)*10,0)</f>
        <v/>
      </c>
      <c r="D100" s="35" t="s">
        <v>41</v>
      </c>
      <c r="E100" s="35" t="str">
        <f ca="1">OFFSET('h-lot'!A$6,ROUNDDOWN((ROW()-2)/5,0)*10,0)</f>
        <v/>
      </c>
      <c r="F100" s="47" t="str">
        <f t="shared" si="5"/>
        <v/>
      </c>
      <c r="G100" s="56"/>
    </row>
    <row r="101" spans="1:7" ht="12.75">
      <c r="A101" s="57" t="str">
        <f t="shared" si="3"/>
        <v/>
      </c>
      <c r="B101" s="57">
        <f t="shared" si="4"/>
        <v>100</v>
      </c>
      <c r="C101" s="57" t="str">
        <f ca="1">OFFSET('h-lot'!A$4,ROUNDDOWN((ROW()-2)/5,0)*10,0)</f>
        <v/>
      </c>
      <c r="D101" s="57" t="s">
        <v>41</v>
      </c>
      <c r="E101" s="57" t="str">
        <f ca="1">OFFSET('h-lot'!A$5,ROUNDDOWN((ROW()-2)/5,0)*10,0)</f>
        <v/>
      </c>
      <c r="F101" s="47" t="str">
        <f t="shared" si="5"/>
        <v/>
      </c>
      <c r="G101" s="56"/>
    </row>
    <row r="102" spans="1:7" ht="12.75">
      <c r="A102" s="37">
        <f>IF(LEN((ROW()+3)/5)&gt;2,"",(ROW()+3)/5)</f>
        <v>21</v>
      </c>
      <c r="B102" s="37">
        <f t="shared" si="4"/>
        <v>101</v>
      </c>
      <c r="C102" s="37" t="str">
        <f ca="1">OFFSET('h-lot'!A$10,ROUNDDOWN((ROW()-2)/5,0)*10,0)</f>
        <v/>
      </c>
      <c r="D102" s="37" t="s">
        <v>41</v>
      </c>
      <c r="E102" s="37" t="str">
        <f ca="1">OFFSET('h-lot'!A$9,ROUNDDOWN((ROW()-2)/5,0)*10,0)</f>
        <v/>
      </c>
      <c r="F102" s="47" t="str">
        <f t="shared" si="5"/>
        <v/>
      </c>
      <c r="G102" s="56"/>
    </row>
    <row r="103" spans="1:7" ht="12.75">
      <c r="A103" s="35" t="str">
        <f t="shared" si="3"/>
        <v/>
      </c>
      <c r="B103" s="35">
        <f t="shared" si="4"/>
        <v>102</v>
      </c>
      <c r="C103" s="35" t="str">
        <f ca="1">OFFSET('h-lot'!A$1,ROUNDDOWN((ROW()-2)/5,0)*10,0)</f>
        <v/>
      </c>
      <c r="D103" s="48" t="s">
        <v>41</v>
      </c>
      <c r="E103" s="35" t="str">
        <f ca="1">OFFSET('h-lot'!A$8,ROUNDDOWN((ROW()-2)/5,0)*10,0)</f>
        <v/>
      </c>
      <c r="F103" s="47" t="str">
        <f t="shared" si="5"/>
        <v/>
      </c>
      <c r="G103" s="56"/>
    </row>
    <row r="104" spans="1:7" ht="12.75">
      <c r="A104" s="35" t="str">
        <f t="shared" si="3"/>
        <v/>
      </c>
      <c r="B104" s="35">
        <f t="shared" si="4"/>
        <v>103</v>
      </c>
      <c r="C104" s="35" t="str">
        <f ca="1">OFFSET('h-lot'!A$2,ROUNDDOWN((ROW()-2)/5,0)*10,0)</f>
        <v/>
      </c>
      <c r="D104" s="35" t="s">
        <v>41</v>
      </c>
      <c r="E104" s="35" t="str">
        <f ca="1">OFFSET('h-lot'!A$7,ROUNDDOWN((ROW()-2)/5,0)*10,0)</f>
        <v/>
      </c>
      <c r="F104" s="47" t="str">
        <f t="shared" si="5"/>
        <v/>
      </c>
      <c r="G104" s="56"/>
    </row>
    <row r="105" spans="1:7" ht="12.75">
      <c r="A105" s="35" t="str">
        <f t="shared" si="3"/>
        <v/>
      </c>
      <c r="B105" s="35">
        <f t="shared" si="4"/>
        <v>104</v>
      </c>
      <c r="C105" s="35" t="str">
        <f ca="1">OFFSET('h-lot'!A$3,ROUNDDOWN((ROW()-2)/5,0)*10,0)</f>
        <v/>
      </c>
      <c r="D105" s="35" t="s">
        <v>41</v>
      </c>
      <c r="E105" s="35" t="str">
        <f ca="1">OFFSET('h-lot'!A$6,ROUNDDOWN((ROW()-2)/5,0)*10,0)</f>
        <v/>
      </c>
      <c r="F105" s="47" t="str">
        <f t="shared" si="5"/>
        <v/>
      </c>
      <c r="G105" s="56"/>
    </row>
    <row r="106" spans="1:7" ht="12.75">
      <c r="A106" s="57" t="str">
        <f t="shared" si="3"/>
        <v/>
      </c>
      <c r="B106" s="57">
        <f t="shared" si="4"/>
        <v>105</v>
      </c>
      <c r="C106" s="57" t="str">
        <f ca="1">OFFSET('h-lot'!A$4,ROUNDDOWN((ROW()-2)/5,0)*10,0)</f>
        <v/>
      </c>
      <c r="D106" s="57" t="s">
        <v>41</v>
      </c>
      <c r="E106" s="57" t="str">
        <f ca="1">OFFSET('h-lot'!A$5,ROUNDDOWN((ROW()-2)/5,0)*10,0)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48" bestFit="1" customWidth="1"/>
    <col min="9" max="9" width="1.57421875" style="48" bestFit="1" customWidth="1"/>
    <col min="10" max="10" width="15.57421875" style="48" bestFit="1" customWidth="1"/>
    <col min="11" max="16384" width="9.140625" style="48" customWidth="1"/>
  </cols>
  <sheetData>
    <row r="1" spans="1:8" ht="12.75">
      <c r="A1" s="4" t="s">
        <v>55</v>
      </c>
      <c r="B1" s="4" t="s">
        <v>42</v>
      </c>
      <c r="C1" s="4" t="s">
        <v>303</v>
      </c>
      <c r="F1" s="46" t="s">
        <v>64</v>
      </c>
      <c r="G1" s="45" t="s">
        <v>63</v>
      </c>
      <c r="H1" s="4"/>
    </row>
    <row r="2" spans="1:7" ht="12.75">
      <c r="A2" s="37">
        <f>IF(LEN((ROW()+3)/5)&gt;2,"",(ROW()+3)/5)</f>
        <v>1</v>
      </c>
      <c r="B2" s="37">
        <f aca="true" t="shared" si="0" ref="B2:B65">ROW()-1</f>
        <v>1</v>
      </c>
      <c r="C2" s="37" t="str">
        <f ca="1">OFFSET('h-lot'!A$5,ROUNDDOWN((ROW()-2)/5,0)*10,0)</f>
        <v/>
      </c>
      <c r="D2" s="37" t="s">
        <v>41</v>
      </c>
      <c r="E2" s="37" t="str">
        <f ca="1">OFFSET('h-lot'!A$10,ROUNDDOWN((ROW()-2)/5,0)*10,0)</f>
        <v/>
      </c>
      <c r="F2" s="47" t="str">
        <f>IF(G2=1,"1-0",IF(G2=3,"½-½",IF(G2=2,"0-1","")))</f>
        <v/>
      </c>
      <c r="G2" s="56"/>
    </row>
    <row r="3" spans="1:7" ht="12.75">
      <c r="A3" s="35" t="str">
        <f aca="true" t="shared" si="1" ref="A3:A46">IF(LEN((ROW()+3)/5)&gt;2,"",(ROW()+3)/5)</f>
        <v/>
      </c>
      <c r="B3" s="35">
        <f t="shared" si="0"/>
        <v>2</v>
      </c>
      <c r="C3" s="35" t="str">
        <f ca="1">OFFSET('h-lot'!A$6,ROUNDDOWN((ROW()-2)/5,0)*10,0)</f>
        <v/>
      </c>
      <c r="D3" s="48" t="s">
        <v>41</v>
      </c>
      <c r="E3" s="35" t="str">
        <f ca="1">OFFSET('h-lot'!A$4,ROUNDDOWN((ROW()-2)/5,0)*10,0)</f>
        <v/>
      </c>
      <c r="F3" s="47" t="str">
        <f aca="true" t="shared" si="2" ref="F3:F66">IF(G3=1,"1-0",IF(G3=3,"½-½",IF(G3=2,"0-1","")))</f>
        <v/>
      </c>
      <c r="G3" s="56"/>
    </row>
    <row r="4" spans="1:7" ht="12.75">
      <c r="A4" s="35" t="str">
        <f t="shared" si="1"/>
        <v/>
      </c>
      <c r="B4" s="35">
        <f t="shared" si="0"/>
        <v>3</v>
      </c>
      <c r="C4" s="35" t="str">
        <f ca="1">OFFSET('h-lot'!A$7,ROUNDDOWN((ROW()-2)/5,0)*10,0)</f>
        <v/>
      </c>
      <c r="D4" s="35" t="s">
        <v>41</v>
      </c>
      <c r="E4" s="35" t="str">
        <f ca="1">OFFSET('h-lot'!A$3,ROUNDDOWN((ROW()-2)/5,0)*10,0)</f>
        <v/>
      </c>
      <c r="F4" s="47" t="str">
        <f t="shared" si="2"/>
        <v/>
      </c>
      <c r="G4" s="56"/>
    </row>
    <row r="5" spans="1:7" ht="12.75">
      <c r="A5" s="35" t="str">
        <f t="shared" si="1"/>
        <v/>
      </c>
      <c r="B5" s="35">
        <f t="shared" si="0"/>
        <v>4</v>
      </c>
      <c r="C5" s="35" t="str">
        <f ca="1">OFFSET('h-lot'!A$8,ROUNDDOWN((ROW()-2)/5,0)*10,0)</f>
        <v/>
      </c>
      <c r="D5" s="35" t="s">
        <v>41</v>
      </c>
      <c r="E5" s="35" t="str">
        <f ca="1">OFFSET('h-lot'!A$2,ROUNDDOWN((ROW()-2)/5,0)*10,0)</f>
        <v/>
      </c>
      <c r="F5" s="47" t="str">
        <f t="shared" si="2"/>
        <v/>
      </c>
      <c r="G5" s="56"/>
    </row>
    <row r="6" spans="1:7" ht="12.75">
      <c r="A6" s="57" t="str">
        <f t="shared" si="1"/>
        <v/>
      </c>
      <c r="B6" s="57">
        <f t="shared" si="0"/>
        <v>5</v>
      </c>
      <c r="C6" s="57" t="str">
        <f ca="1">OFFSET('h-lot'!A$9,ROUNDDOWN((ROW()-2)/5,0)*10,0)</f>
        <v/>
      </c>
      <c r="D6" s="57" t="s">
        <v>41</v>
      </c>
      <c r="E6" s="57" t="str">
        <f ca="1">OFFSET('h-lot'!A$1,ROUNDDOWN((ROW()-2)/5,0)*10,0)</f>
        <v/>
      </c>
      <c r="F6" s="47" t="str">
        <f t="shared" si="2"/>
        <v/>
      </c>
      <c r="G6" s="56"/>
    </row>
    <row r="7" spans="1:7" ht="12.75">
      <c r="A7" s="37">
        <f>IF(LEN((ROW()+3)/5)&gt;2,"",(ROW()+3)/5)</f>
        <v>2</v>
      </c>
      <c r="B7" s="37">
        <f t="shared" si="0"/>
        <v>6</v>
      </c>
      <c r="C7" s="37" t="str">
        <f ca="1">OFFSET('h-lot'!A$5,ROUNDDOWN((ROW()-2)/5,0)*10,0)</f>
        <v/>
      </c>
      <c r="D7" s="37" t="s">
        <v>41</v>
      </c>
      <c r="E7" s="37" t="str">
        <f ca="1">OFFSET('h-lot'!A$10,ROUNDDOWN((ROW()-2)/5,0)*10,0)</f>
        <v/>
      </c>
      <c r="F7" s="47" t="str">
        <f t="shared" si="2"/>
        <v/>
      </c>
      <c r="G7" s="56"/>
    </row>
    <row r="8" spans="1:7" ht="12.75">
      <c r="A8" s="35" t="str">
        <f t="shared" si="1"/>
        <v/>
      </c>
      <c r="B8" s="35">
        <f t="shared" si="0"/>
        <v>7</v>
      </c>
      <c r="C8" s="35" t="str">
        <f ca="1">OFFSET('h-lot'!A$6,ROUNDDOWN((ROW()-2)/5,0)*10,0)</f>
        <v/>
      </c>
      <c r="D8" s="48" t="s">
        <v>41</v>
      </c>
      <c r="E8" s="35" t="str">
        <f ca="1">OFFSET('h-lot'!A$4,ROUNDDOWN((ROW()-2)/5,0)*10,0)</f>
        <v/>
      </c>
      <c r="F8" s="47" t="str">
        <f t="shared" si="2"/>
        <v/>
      </c>
      <c r="G8" s="56"/>
    </row>
    <row r="9" spans="1:7" ht="12.75">
      <c r="A9" s="35" t="str">
        <f t="shared" si="1"/>
        <v/>
      </c>
      <c r="B9" s="35">
        <f t="shared" si="0"/>
        <v>8</v>
      </c>
      <c r="C9" s="35" t="str">
        <f ca="1">OFFSET('h-lot'!A$7,ROUNDDOWN((ROW()-2)/5,0)*10,0)</f>
        <v/>
      </c>
      <c r="D9" s="35" t="s">
        <v>41</v>
      </c>
      <c r="E9" s="35" t="str">
        <f ca="1">OFFSET('h-lot'!A$3,ROUNDDOWN((ROW()-2)/5,0)*10,0)</f>
        <v/>
      </c>
      <c r="F9" s="47" t="str">
        <f t="shared" si="2"/>
        <v/>
      </c>
      <c r="G9" s="56"/>
    </row>
    <row r="10" spans="1:7" ht="12.75">
      <c r="A10" s="35" t="str">
        <f t="shared" si="1"/>
        <v/>
      </c>
      <c r="B10" s="35">
        <f t="shared" si="0"/>
        <v>9</v>
      </c>
      <c r="C10" s="35" t="str">
        <f ca="1">OFFSET('h-lot'!A$8,ROUNDDOWN((ROW()-2)/5,0)*10,0)</f>
        <v/>
      </c>
      <c r="D10" s="35" t="s">
        <v>41</v>
      </c>
      <c r="E10" s="35" t="str">
        <f ca="1">OFFSET('h-lot'!A$2,ROUNDDOWN((ROW()-2)/5,0)*10,0)</f>
        <v/>
      </c>
      <c r="F10" s="47" t="str">
        <f t="shared" si="2"/>
        <v/>
      </c>
      <c r="G10" s="56"/>
    </row>
    <row r="11" spans="1:7" ht="12.75">
      <c r="A11" s="57" t="str">
        <f t="shared" si="1"/>
        <v/>
      </c>
      <c r="B11" s="57">
        <f t="shared" si="0"/>
        <v>10</v>
      </c>
      <c r="C11" s="57" t="str">
        <f ca="1">OFFSET('h-lot'!A$9,ROUNDDOWN((ROW()-2)/5,0)*10,0)</f>
        <v/>
      </c>
      <c r="D11" s="57" t="s">
        <v>41</v>
      </c>
      <c r="E11" s="57" t="str">
        <f ca="1">OFFSET('h-lot'!A$1,ROUNDDOWN((ROW()-2)/5,0)*10,0)</f>
        <v/>
      </c>
      <c r="F11" s="47" t="str">
        <f t="shared" si="2"/>
        <v/>
      </c>
      <c r="G11" s="56"/>
    </row>
    <row r="12" spans="1:7" ht="12.75">
      <c r="A12" s="37">
        <f>IF(LEN((ROW()+3)/5)&gt;2,"",(ROW()+3)/5)</f>
        <v>3</v>
      </c>
      <c r="B12" s="37">
        <f t="shared" si="0"/>
        <v>11</v>
      </c>
      <c r="C12" s="37" t="str">
        <f ca="1">OFFSET('h-lot'!A$5,ROUNDDOWN((ROW()-2)/5,0)*10,0)</f>
        <v/>
      </c>
      <c r="D12" s="37" t="s">
        <v>41</v>
      </c>
      <c r="E12" s="37" t="str">
        <f ca="1">OFFSET('h-lot'!A$10,ROUNDDOWN((ROW()-2)/5,0)*10,0)</f>
        <v/>
      </c>
      <c r="F12" s="47" t="str">
        <f t="shared" si="2"/>
        <v/>
      </c>
      <c r="G12" s="56"/>
    </row>
    <row r="13" spans="1:7" ht="12.75">
      <c r="A13" s="35" t="str">
        <f t="shared" si="1"/>
        <v/>
      </c>
      <c r="B13" s="35">
        <f t="shared" si="0"/>
        <v>12</v>
      </c>
      <c r="C13" s="35" t="str">
        <f ca="1">OFFSET('h-lot'!A$6,ROUNDDOWN((ROW()-2)/5,0)*10,0)</f>
        <v/>
      </c>
      <c r="D13" s="48" t="s">
        <v>41</v>
      </c>
      <c r="E13" s="35" t="str">
        <f ca="1">OFFSET('h-lot'!A$4,ROUNDDOWN((ROW()-2)/5,0)*10,0)</f>
        <v/>
      </c>
      <c r="F13" s="47" t="str">
        <f t="shared" si="2"/>
        <v/>
      </c>
      <c r="G13" s="56"/>
    </row>
    <row r="14" spans="1:7" ht="12.75">
      <c r="A14" s="35" t="str">
        <f t="shared" si="1"/>
        <v/>
      </c>
      <c r="B14" s="35">
        <f t="shared" si="0"/>
        <v>13</v>
      </c>
      <c r="C14" s="35" t="str">
        <f ca="1">OFFSET('h-lot'!A$7,ROUNDDOWN((ROW()-2)/5,0)*10,0)</f>
        <v/>
      </c>
      <c r="D14" s="35" t="s">
        <v>41</v>
      </c>
      <c r="E14" s="35" t="str">
        <f ca="1">OFFSET('h-lot'!A$3,ROUNDDOWN((ROW()-2)/5,0)*10,0)</f>
        <v/>
      </c>
      <c r="F14" s="47" t="str">
        <f t="shared" si="2"/>
        <v/>
      </c>
      <c r="G14" s="56"/>
    </row>
    <row r="15" spans="1:7" ht="12.75">
      <c r="A15" s="35" t="str">
        <f t="shared" si="1"/>
        <v/>
      </c>
      <c r="B15" s="35">
        <f t="shared" si="0"/>
        <v>14</v>
      </c>
      <c r="C15" s="35" t="str">
        <f ca="1">OFFSET('h-lot'!A$8,ROUNDDOWN((ROW()-2)/5,0)*10,0)</f>
        <v/>
      </c>
      <c r="D15" s="35" t="s">
        <v>41</v>
      </c>
      <c r="E15" s="35" t="str">
        <f ca="1">OFFSET('h-lot'!A$2,ROUNDDOWN((ROW()-2)/5,0)*10,0)</f>
        <v/>
      </c>
      <c r="F15" s="47" t="str">
        <f t="shared" si="2"/>
        <v/>
      </c>
      <c r="G15" s="56"/>
    </row>
    <row r="16" spans="1:7" ht="12.75">
      <c r="A16" s="57" t="str">
        <f t="shared" si="1"/>
        <v/>
      </c>
      <c r="B16" s="57">
        <f t="shared" si="0"/>
        <v>15</v>
      </c>
      <c r="C16" s="57" t="str">
        <f ca="1">OFFSET('h-lot'!A$9,ROUNDDOWN((ROW()-2)/5,0)*10,0)</f>
        <v/>
      </c>
      <c r="D16" s="57" t="s">
        <v>41</v>
      </c>
      <c r="E16" s="57" t="str">
        <f ca="1">OFFSET('h-lot'!A$1,ROUNDDOWN((ROW()-2)/5,0)*10,0)</f>
        <v/>
      </c>
      <c r="F16" s="47" t="str">
        <f t="shared" si="2"/>
        <v/>
      </c>
      <c r="G16" s="56"/>
    </row>
    <row r="17" spans="1:7" ht="12.75">
      <c r="A17" s="37">
        <f>IF(LEN((ROW()+3)/5)&gt;2,"",(ROW()+3)/5)</f>
        <v>4</v>
      </c>
      <c r="B17" s="37">
        <f t="shared" si="0"/>
        <v>16</v>
      </c>
      <c r="C17" s="37" t="str">
        <f ca="1">OFFSET('h-lot'!A$5,ROUNDDOWN((ROW()-2)/5,0)*10,0)</f>
        <v/>
      </c>
      <c r="D17" s="37" t="s">
        <v>41</v>
      </c>
      <c r="E17" s="37" t="str">
        <f ca="1">OFFSET('h-lot'!A$10,ROUNDDOWN((ROW()-2)/5,0)*10,0)</f>
        <v/>
      </c>
      <c r="F17" s="47" t="str">
        <f t="shared" si="2"/>
        <v/>
      </c>
      <c r="G17" s="56"/>
    </row>
    <row r="18" spans="1:7" ht="12.75">
      <c r="A18" s="35" t="str">
        <f t="shared" si="1"/>
        <v/>
      </c>
      <c r="B18" s="35">
        <f t="shared" si="0"/>
        <v>17</v>
      </c>
      <c r="C18" s="35" t="str">
        <f ca="1">OFFSET('h-lot'!A$6,ROUNDDOWN((ROW()-2)/5,0)*10,0)</f>
        <v/>
      </c>
      <c r="D18" s="48" t="s">
        <v>41</v>
      </c>
      <c r="E18" s="35" t="str">
        <f ca="1">OFFSET('h-lot'!A$4,ROUNDDOWN((ROW()-2)/5,0)*10,0)</f>
        <v/>
      </c>
      <c r="F18" s="47" t="str">
        <f t="shared" si="2"/>
        <v/>
      </c>
      <c r="G18" s="56"/>
    </row>
    <row r="19" spans="1:7" ht="12.75">
      <c r="A19" s="35" t="str">
        <f t="shared" si="1"/>
        <v/>
      </c>
      <c r="B19" s="35">
        <f t="shared" si="0"/>
        <v>18</v>
      </c>
      <c r="C19" s="35" t="str">
        <f ca="1">OFFSET('h-lot'!A$7,ROUNDDOWN((ROW()-2)/5,0)*10,0)</f>
        <v/>
      </c>
      <c r="D19" s="35" t="s">
        <v>41</v>
      </c>
      <c r="E19" s="35" t="str">
        <f ca="1">OFFSET('h-lot'!A$3,ROUNDDOWN((ROW()-2)/5,0)*10,0)</f>
        <v/>
      </c>
      <c r="F19" s="47" t="str">
        <f t="shared" si="2"/>
        <v/>
      </c>
      <c r="G19" s="56"/>
    </row>
    <row r="20" spans="1:7" ht="12.75">
      <c r="A20" s="35" t="str">
        <f t="shared" si="1"/>
        <v/>
      </c>
      <c r="B20" s="35">
        <f t="shared" si="0"/>
        <v>19</v>
      </c>
      <c r="C20" s="35" t="str">
        <f ca="1">OFFSET('h-lot'!A$8,ROUNDDOWN((ROW()-2)/5,0)*10,0)</f>
        <v/>
      </c>
      <c r="D20" s="35" t="s">
        <v>41</v>
      </c>
      <c r="E20" s="35" t="str">
        <f ca="1">OFFSET('h-lot'!A$2,ROUNDDOWN((ROW()-2)/5,0)*10,0)</f>
        <v/>
      </c>
      <c r="F20" s="47" t="str">
        <f t="shared" si="2"/>
        <v/>
      </c>
      <c r="G20" s="56"/>
    </row>
    <row r="21" spans="1:7" ht="12.75">
      <c r="A21" s="57" t="str">
        <f t="shared" si="1"/>
        <v/>
      </c>
      <c r="B21" s="57">
        <f t="shared" si="0"/>
        <v>20</v>
      </c>
      <c r="C21" s="57" t="str">
        <f ca="1">OFFSET('h-lot'!A$9,ROUNDDOWN((ROW()-2)/5,0)*10,0)</f>
        <v/>
      </c>
      <c r="D21" s="57" t="s">
        <v>41</v>
      </c>
      <c r="E21" s="57" t="str">
        <f ca="1">OFFSET('h-lot'!A$1,ROUNDDOWN((ROW()-2)/5,0)*10,0)</f>
        <v/>
      </c>
      <c r="F21" s="47" t="str">
        <f t="shared" si="2"/>
        <v/>
      </c>
      <c r="G21" s="56"/>
    </row>
    <row r="22" spans="1:7" ht="12.75">
      <c r="A22" s="37">
        <f>IF(LEN((ROW()+3)/5)&gt;2,"",(ROW()+3)/5)</f>
        <v>5</v>
      </c>
      <c r="B22" s="37">
        <f t="shared" si="0"/>
        <v>21</v>
      </c>
      <c r="C22" s="37" t="str">
        <f ca="1">OFFSET('h-lot'!A$5,ROUNDDOWN((ROW()-2)/5,0)*10,0)</f>
        <v/>
      </c>
      <c r="D22" s="37" t="s">
        <v>41</v>
      </c>
      <c r="E22" s="37" t="str">
        <f ca="1">OFFSET('h-lot'!A$10,ROUNDDOWN((ROW()-2)/5,0)*10,0)</f>
        <v/>
      </c>
      <c r="F22" s="47" t="str">
        <f t="shared" si="2"/>
        <v/>
      </c>
      <c r="G22" s="56"/>
    </row>
    <row r="23" spans="1:7" ht="12.75">
      <c r="A23" s="35" t="str">
        <f t="shared" si="1"/>
        <v/>
      </c>
      <c r="B23" s="35">
        <f t="shared" si="0"/>
        <v>22</v>
      </c>
      <c r="C23" s="35" t="str">
        <f ca="1">OFFSET('h-lot'!A$6,ROUNDDOWN((ROW()-2)/5,0)*10,0)</f>
        <v/>
      </c>
      <c r="D23" s="48" t="s">
        <v>41</v>
      </c>
      <c r="E23" s="35" t="str">
        <f ca="1">OFFSET('h-lot'!A$4,ROUNDDOWN((ROW()-2)/5,0)*10,0)</f>
        <v/>
      </c>
      <c r="F23" s="47" t="str">
        <f t="shared" si="2"/>
        <v/>
      </c>
      <c r="G23" s="56"/>
    </row>
    <row r="24" spans="1:7" ht="12.75">
      <c r="A24" s="35" t="str">
        <f t="shared" si="1"/>
        <v/>
      </c>
      <c r="B24" s="35">
        <f t="shared" si="0"/>
        <v>23</v>
      </c>
      <c r="C24" s="35" t="str">
        <f ca="1">OFFSET('h-lot'!A$7,ROUNDDOWN((ROW()-2)/5,0)*10,0)</f>
        <v/>
      </c>
      <c r="D24" s="35" t="s">
        <v>41</v>
      </c>
      <c r="E24" s="35" t="str">
        <f ca="1">OFFSET('h-lot'!A$3,ROUNDDOWN((ROW()-2)/5,0)*10,0)</f>
        <v/>
      </c>
      <c r="F24" s="47" t="str">
        <f t="shared" si="2"/>
        <v/>
      </c>
      <c r="G24" s="56"/>
    </row>
    <row r="25" spans="1:7" ht="12.75">
      <c r="A25" s="35" t="str">
        <f t="shared" si="1"/>
        <v/>
      </c>
      <c r="B25" s="35">
        <f t="shared" si="0"/>
        <v>24</v>
      </c>
      <c r="C25" s="35" t="str">
        <f ca="1">OFFSET('h-lot'!A$8,ROUNDDOWN((ROW()-2)/5,0)*10,0)</f>
        <v/>
      </c>
      <c r="D25" s="35" t="s">
        <v>41</v>
      </c>
      <c r="E25" s="35" t="str">
        <f ca="1">OFFSET('h-lot'!A$2,ROUNDDOWN((ROW()-2)/5,0)*10,0)</f>
        <v/>
      </c>
      <c r="F25" s="47" t="str">
        <f t="shared" si="2"/>
        <v/>
      </c>
      <c r="G25" s="56"/>
    </row>
    <row r="26" spans="1:7" ht="12.75">
      <c r="A26" s="57" t="str">
        <f t="shared" si="1"/>
        <v/>
      </c>
      <c r="B26" s="57">
        <f t="shared" si="0"/>
        <v>25</v>
      </c>
      <c r="C26" s="57" t="str">
        <f ca="1">OFFSET('h-lot'!A$9,ROUNDDOWN((ROW()-2)/5,0)*10,0)</f>
        <v/>
      </c>
      <c r="D26" s="57" t="s">
        <v>41</v>
      </c>
      <c r="E26" s="57" t="str">
        <f ca="1">OFFSET('h-lot'!A$1,ROUNDDOWN((ROW()-2)/5,0)*10,0)</f>
        <v/>
      </c>
      <c r="F26" s="47" t="str">
        <f t="shared" si="2"/>
        <v/>
      </c>
      <c r="G26" s="56"/>
    </row>
    <row r="27" spans="1:7" ht="12.75">
      <c r="A27" s="37">
        <f>IF(LEN((ROW()+3)/5)&gt;2,"",(ROW()+3)/5)</f>
        <v>6</v>
      </c>
      <c r="B27" s="37">
        <f t="shared" si="0"/>
        <v>26</v>
      </c>
      <c r="C27" s="37" t="str">
        <f ca="1">OFFSET('h-lot'!A$5,ROUNDDOWN((ROW()-2)/5,0)*10,0)</f>
        <v/>
      </c>
      <c r="D27" s="37" t="s">
        <v>41</v>
      </c>
      <c r="E27" s="37" t="str">
        <f ca="1">OFFSET('h-lot'!A$10,ROUNDDOWN((ROW()-2)/5,0)*10,0)</f>
        <v/>
      </c>
      <c r="F27" s="47" t="str">
        <f t="shared" si="2"/>
        <v/>
      </c>
      <c r="G27" s="56"/>
    </row>
    <row r="28" spans="1:7" ht="12.75">
      <c r="A28" s="35" t="str">
        <f t="shared" si="1"/>
        <v/>
      </c>
      <c r="B28" s="35">
        <f t="shared" si="0"/>
        <v>27</v>
      </c>
      <c r="C28" s="35" t="str">
        <f ca="1">OFFSET('h-lot'!A$6,ROUNDDOWN((ROW()-2)/5,0)*10,0)</f>
        <v/>
      </c>
      <c r="D28" s="48" t="s">
        <v>41</v>
      </c>
      <c r="E28" s="35" t="str">
        <f ca="1">OFFSET('h-lot'!A$4,ROUNDDOWN((ROW()-2)/5,0)*10,0)</f>
        <v/>
      </c>
      <c r="F28" s="47" t="str">
        <f t="shared" si="2"/>
        <v/>
      </c>
      <c r="G28" s="56"/>
    </row>
    <row r="29" spans="1:7" ht="12.75">
      <c r="A29" s="35" t="str">
        <f t="shared" si="1"/>
        <v/>
      </c>
      <c r="B29" s="35">
        <f t="shared" si="0"/>
        <v>28</v>
      </c>
      <c r="C29" s="35" t="str">
        <f ca="1">OFFSET('h-lot'!A$7,ROUNDDOWN((ROW()-2)/5,0)*10,0)</f>
        <v/>
      </c>
      <c r="D29" s="35" t="s">
        <v>41</v>
      </c>
      <c r="E29" s="35" t="str">
        <f ca="1">OFFSET('h-lot'!A$3,ROUNDDOWN((ROW()-2)/5,0)*10,0)</f>
        <v/>
      </c>
      <c r="F29" s="47" t="str">
        <f t="shared" si="2"/>
        <v/>
      </c>
      <c r="G29" s="56"/>
    </row>
    <row r="30" spans="1:7" ht="12.75">
      <c r="A30" s="35" t="str">
        <f t="shared" si="1"/>
        <v/>
      </c>
      <c r="B30" s="35">
        <f t="shared" si="0"/>
        <v>29</v>
      </c>
      <c r="C30" s="35" t="str">
        <f ca="1">OFFSET('h-lot'!A$8,ROUNDDOWN((ROW()-2)/5,0)*10,0)</f>
        <v/>
      </c>
      <c r="D30" s="35" t="s">
        <v>41</v>
      </c>
      <c r="E30" s="35" t="str">
        <f ca="1">OFFSET('h-lot'!A$2,ROUNDDOWN((ROW()-2)/5,0)*10,0)</f>
        <v/>
      </c>
      <c r="F30" s="47" t="str">
        <f t="shared" si="2"/>
        <v/>
      </c>
      <c r="G30" s="56"/>
    </row>
    <row r="31" spans="1:7" ht="12.75">
      <c r="A31" s="57" t="str">
        <f t="shared" si="1"/>
        <v/>
      </c>
      <c r="B31" s="57">
        <f t="shared" si="0"/>
        <v>30</v>
      </c>
      <c r="C31" s="57" t="str">
        <f ca="1">OFFSET('h-lot'!A$9,ROUNDDOWN((ROW()-2)/5,0)*10,0)</f>
        <v/>
      </c>
      <c r="D31" s="57" t="s">
        <v>41</v>
      </c>
      <c r="E31" s="57" t="str">
        <f ca="1">OFFSET('h-lot'!A$1,ROUNDDOWN((ROW()-2)/5,0)*10,0)</f>
        <v/>
      </c>
      <c r="F31" s="47" t="str">
        <f t="shared" si="2"/>
        <v/>
      </c>
      <c r="G31" s="56"/>
    </row>
    <row r="32" spans="1:7" ht="12.75">
      <c r="A32" s="37">
        <f>IF(LEN((ROW()+3)/5)&gt;2,"",(ROW()+3)/5)</f>
        <v>7</v>
      </c>
      <c r="B32" s="37">
        <f t="shared" si="0"/>
        <v>31</v>
      </c>
      <c r="C32" s="37" t="str">
        <f ca="1">OFFSET('h-lot'!A$5,ROUNDDOWN((ROW()-2)/5,0)*10,0)</f>
        <v/>
      </c>
      <c r="D32" s="37" t="s">
        <v>41</v>
      </c>
      <c r="E32" s="37" t="str">
        <f ca="1">OFFSET('h-lot'!A$10,ROUNDDOWN((ROW()-2)/5,0)*10,0)</f>
        <v/>
      </c>
      <c r="F32" s="47" t="str">
        <f t="shared" si="2"/>
        <v/>
      </c>
      <c r="G32" s="56"/>
    </row>
    <row r="33" spans="1:7" ht="12.75">
      <c r="A33" s="35" t="str">
        <f t="shared" si="1"/>
        <v/>
      </c>
      <c r="B33" s="35">
        <f t="shared" si="0"/>
        <v>32</v>
      </c>
      <c r="C33" s="35" t="str">
        <f ca="1">OFFSET('h-lot'!A$6,ROUNDDOWN((ROW()-2)/5,0)*10,0)</f>
        <v/>
      </c>
      <c r="D33" s="48" t="s">
        <v>41</v>
      </c>
      <c r="E33" s="35" t="str">
        <f ca="1">OFFSET('h-lot'!A$4,ROUNDDOWN((ROW()-2)/5,0)*10,0)</f>
        <v/>
      </c>
      <c r="F33" s="47" t="str">
        <f t="shared" si="2"/>
        <v/>
      </c>
      <c r="G33" s="56"/>
    </row>
    <row r="34" spans="1:7" ht="12.75">
      <c r="A34" s="35" t="str">
        <f t="shared" si="1"/>
        <v/>
      </c>
      <c r="B34" s="35">
        <f t="shared" si="0"/>
        <v>33</v>
      </c>
      <c r="C34" s="35" t="str">
        <f ca="1">OFFSET('h-lot'!A$7,ROUNDDOWN((ROW()-2)/5,0)*10,0)</f>
        <v/>
      </c>
      <c r="D34" s="35" t="s">
        <v>41</v>
      </c>
      <c r="E34" s="35" t="str">
        <f ca="1">OFFSET('h-lot'!A$3,ROUNDDOWN((ROW()-2)/5,0)*10,0)</f>
        <v/>
      </c>
      <c r="F34" s="47" t="str">
        <f t="shared" si="2"/>
        <v/>
      </c>
      <c r="G34" s="56"/>
    </row>
    <row r="35" spans="1:7" ht="12.75">
      <c r="A35" s="35" t="str">
        <f t="shared" si="1"/>
        <v/>
      </c>
      <c r="B35" s="35">
        <f t="shared" si="0"/>
        <v>34</v>
      </c>
      <c r="C35" s="35" t="str">
        <f ca="1">OFFSET('h-lot'!A$8,ROUNDDOWN((ROW()-2)/5,0)*10,0)</f>
        <v/>
      </c>
      <c r="D35" s="35" t="s">
        <v>41</v>
      </c>
      <c r="E35" s="35" t="str">
        <f ca="1">OFFSET('h-lot'!A$2,ROUNDDOWN((ROW()-2)/5,0)*10,0)</f>
        <v/>
      </c>
      <c r="F35" s="47" t="str">
        <f t="shared" si="2"/>
        <v/>
      </c>
      <c r="G35" s="56"/>
    </row>
    <row r="36" spans="1:7" ht="12.75">
      <c r="A36" s="57" t="str">
        <f t="shared" si="1"/>
        <v/>
      </c>
      <c r="B36" s="57">
        <f t="shared" si="0"/>
        <v>35</v>
      </c>
      <c r="C36" s="57" t="str">
        <f ca="1">OFFSET('h-lot'!A$9,ROUNDDOWN((ROW()-2)/5,0)*10,0)</f>
        <v/>
      </c>
      <c r="D36" s="57" t="s">
        <v>41</v>
      </c>
      <c r="E36" s="57" t="str">
        <f ca="1">OFFSET('h-lot'!A$1,ROUNDDOWN((ROW()-2)/5,0)*10,0)</f>
        <v/>
      </c>
      <c r="F36" s="47" t="str">
        <f t="shared" si="2"/>
        <v/>
      </c>
      <c r="G36" s="56"/>
    </row>
    <row r="37" spans="1:7" ht="12.75">
      <c r="A37" s="37">
        <f>IF(LEN((ROW()+3)/5)&gt;2,"",(ROW()+3)/5)</f>
        <v>8</v>
      </c>
      <c r="B37" s="37">
        <f t="shared" si="0"/>
        <v>36</v>
      </c>
      <c r="C37" s="37" t="str">
        <f ca="1">OFFSET('h-lot'!A$5,ROUNDDOWN((ROW()-2)/5,0)*10,0)</f>
        <v/>
      </c>
      <c r="D37" s="37" t="s">
        <v>41</v>
      </c>
      <c r="E37" s="37" t="str">
        <f ca="1">OFFSET('h-lot'!A$10,ROUNDDOWN((ROW()-2)/5,0)*10,0)</f>
        <v/>
      </c>
      <c r="F37" s="47" t="str">
        <f t="shared" si="2"/>
        <v/>
      </c>
      <c r="G37" s="56"/>
    </row>
    <row r="38" spans="1:7" ht="12.75">
      <c r="A38" s="35" t="str">
        <f t="shared" si="1"/>
        <v/>
      </c>
      <c r="B38" s="35">
        <f t="shared" si="0"/>
        <v>37</v>
      </c>
      <c r="C38" s="35" t="str">
        <f ca="1">OFFSET('h-lot'!A$6,ROUNDDOWN((ROW()-2)/5,0)*10,0)</f>
        <v/>
      </c>
      <c r="D38" s="48" t="s">
        <v>41</v>
      </c>
      <c r="E38" s="35" t="str">
        <f ca="1">OFFSET('h-lot'!A$4,ROUNDDOWN((ROW()-2)/5,0)*10,0)</f>
        <v/>
      </c>
      <c r="F38" s="47" t="str">
        <f t="shared" si="2"/>
        <v/>
      </c>
      <c r="G38" s="56"/>
    </row>
    <row r="39" spans="1:7" ht="12.75">
      <c r="A39" s="35" t="str">
        <f t="shared" si="1"/>
        <v/>
      </c>
      <c r="B39" s="35">
        <f t="shared" si="0"/>
        <v>38</v>
      </c>
      <c r="C39" s="35" t="str">
        <f ca="1">OFFSET('h-lot'!A$7,ROUNDDOWN((ROW()-2)/5,0)*10,0)</f>
        <v/>
      </c>
      <c r="D39" s="35" t="s">
        <v>41</v>
      </c>
      <c r="E39" s="35" t="str">
        <f ca="1">OFFSET('h-lot'!A$3,ROUNDDOWN((ROW()-2)/5,0)*10,0)</f>
        <v/>
      </c>
      <c r="F39" s="47" t="str">
        <f t="shared" si="2"/>
        <v/>
      </c>
      <c r="G39" s="56"/>
    </row>
    <row r="40" spans="1:7" ht="12.75">
      <c r="A40" s="35" t="str">
        <f t="shared" si="1"/>
        <v/>
      </c>
      <c r="B40" s="35">
        <f t="shared" si="0"/>
        <v>39</v>
      </c>
      <c r="C40" s="35" t="str">
        <f ca="1">OFFSET('h-lot'!A$8,ROUNDDOWN((ROW()-2)/5,0)*10,0)</f>
        <v/>
      </c>
      <c r="D40" s="35" t="s">
        <v>41</v>
      </c>
      <c r="E40" s="35" t="str">
        <f ca="1">OFFSET('h-lot'!A$2,ROUNDDOWN((ROW()-2)/5,0)*10,0)</f>
        <v/>
      </c>
      <c r="F40" s="47" t="str">
        <f t="shared" si="2"/>
        <v/>
      </c>
      <c r="G40" s="56"/>
    </row>
    <row r="41" spans="1:7" ht="12.75">
      <c r="A41" s="57" t="str">
        <f t="shared" si="1"/>
        <v/>
      </c>
      <c r="B41" s="57">
        <f t="shared" si="0"/>
        <v>40</v>
      </c>
      <c r="C41" s="57" t="str">
        <f ca="1">OFFSET('h-lot'!A$9,ROUNDDOWN((ROW()-2)/5,0)*10,0)</f>
        <v/>
      </c>
      <c r="D41" s="57" t="s">
        <v>41</v>
      </c>
      <c r="E41" s="57" t="str">
        <f ca="1">OFFSET('h-lot'!A$1,ROUNDDOWN((ROW()-2)/5,0)*10,0)</f>
        <v/>
      </c>
      <c r="F41" s="47" t="str">
        <f t="shared" si="2"/>
        <v/>
      </c>
      <c r="G41" s="56"/>
    </row>
    <row r="42" spans="1:7" ht="12.75">
      <c r="A42" s="37">
        <f>IF(LEN((ROW()+3)/5)&gt;2,"",(ROW()+3)/5)</f>
        <v>9</v>
      </c>
      <c r="B42" s="37">
        <f t="shared" si="0"/>
        <v>41</v>
      </c>
      <c r="C42" s="37" t="str">
        <f ca="1">OFFSET('h-lot'!A$5,ROUNDDOWN((ROW()-2)/5,0)*10,0)</f>
        <v/>
      </c>
      <c r="D42" s="37" t="s">
        <v>41</v>
      </c>
      <c r="E42" s="37" t="str">
        <f ca="1">OFFSET('h-lot'!A$10,ROUNDDOWN((ROW()-2)/5,0)*10,0)</f>
        <v/>
      </c>
      <c r="F42" s="47" t="str">
        <f t="shared" si="2"/>
        <v/>
      </c>
      <c r="G42" s="56"/>
    </row>
    <row r="43" spans="1:7" ht="12.75">
      <c r="A43" s="35" t="str">
        <f t="shared" si="1"/>
        <v/>
      </c>
      <c r="B43" s="35">
        <f t="shared" si="0"/>
        <v>42</v>
      </c>
      <c r="C43" s="35" t="str">
        <f ca="1">OFFSET('h-lot'!A$6,ROUNDDOWN((ROW()-2)/5,0)*10,0)</f>
        <v/>
      </c>
      <c r="D43" s="48" t="s">
        <v>41</v>
      </c>
      <c r="E43" s="35" t="str">
        <f ca="1">OFFSET('h-lot'!A$4,ROUNDDOWN((ROW()-2)/5,0)*10,0)</f>
        <v/>
      </c>
      <c r="F43" s="47" t="str">
        <f t="shared" si="2"/>
        <v/>
      </c>
      <c r="G43" s="56"/>
    </row>
    <row r="44" spans="1:7" ht="12.75">
      <c r="A44" s="35" t="str">
        <f t="shared" si="1"/>
        <v/>
      </c>
      <c r="B44" s="35">
        <f t="shared" si="0"/>
        <v>43</v>
      </c>
      <c r="C44" s="35" t="str">
        <f ca="1">OFFSET('h-lot'!A$7,ROUNDDOWN((ROW()-2)/5,0)*10,0)</f>
        <v/>
      </c>
      <c r="D44" s="35" t="s">
        <v>41</v>
      </c>
      <c r="E44" s="35" t="str">
        <f ca="1">OFFSET('h-lot'!A$3,ROUNDDOWN((ROW()-2)/5,0)*10,0)</f>
        <v/>
      </c>
      <c r="F44" s="47" t="str">
        <f t="shared" si="2"/>
        <v/>
      </c>
      <c r="G44" s="56"/>
    </row>
    <row r="45" spans="1:7" ht="12.75">
      <c r="A45" s="35" t="str">
        <f t="shared" si="1"/>
        <v/>
      </c>
      <c r="B45" s="35">
        <f t="shared" si="0"/>
        <v>44</v>
      </c>
      <c r="C45" s="35" t="str">
        <f ca="1">OFFSET('h-lot'!A$8,ROUNDDOWN((ROW()-2)/5,0)*10,0)</f>
        <v/>
      </c>
      <c r="D45" s="35" t="s">
        <v>41</v>
      </c>
      <c r="E45" s="35" t="str">
        <f ca="1">OFFSET('h-lot'!A$2,ROUNDDOWN((ROW()-2)/5,0)*10,0)</f>
        <v/>
      </c>
      <c r="F45" s="47" t="str">
        <f t="shared" si="2"/>
        <v/>
      </c>
      <c r="G45" s="56"/>
    </row>
    <row r="46" spans="1:7" ht="12.75">
      <c r="A46" s="57" t="str">
        <f t="shared" si="1"/>
        <v/>
      </c>
      <c r="B46" s="57">
        <f t="shared" si="0"/>
        <v>45</v>
      </c>
      <c r="C46" s="57" t="str">
        <f ca="1">OFFSET('h-lot'!A$9,ROUNDDOWN((ROW()-2)/5,0)*10,0)</f>
        <v/>
      </c>
      <c r="D46" s="57" t="s">
        <v>41</v>
      </c>
      <c r="E46" s="57" t="str">
        <f ca="1">OFFSET('h-lot'!A$1,ROUNDDOWN((ROW()-2)/5,0)*10,0)</f>
        <v/>
      </c>
      <c r="F46" s="47" t="str">
        <f t="shared" si="2"/>
        <v/>
      </c>
      <c r="G46" s="56"/>
    </row>
    <row r="47" spans="1:7" ht="12.75">
      <c r="A47" s="37">
        <f>IF(LEN((ROW()+3)/5)&gt;2,"",(ROW()+3)/5)</f>
        <v>10</v>
      </c>
      <c r="B47" s="37">
        <f t="shared" si="0"/>
        <v>46</v>
      </c>
      <c r="C47" s="37" t="str">
        <f ca="1">OFFSET('h-lot'!A$5,ROUNDDOWN((ROW()-2)/5,0)*10,0)</f>
        <v/>
      </c>
      <c r="D47" s="37" t="s">
        <v>41</v>
      </c>
      <c r="E47" s="37" t="str">
        <f ca="1">OFFSET('h-lot'!A$10,ROUNDDOWN((ROW()-2)/5,0)*10,0)</f>
        <v/>
      </c>
      <c r="F47" s="47" t="str">
        <f t="shared" si="2"/>
        <v/>
      </c>
      <c r="G47" s="56"/>
    </row>
    <row r="48" spans="1:7" ht="12.75">
      <c r="A48" s="35" t="str">
        <f aca="true" t="shared" si="3" ref="A48:A106">IF(LEN((ROW()+3)/5)&gt;2,"",(ROW()+3)/5)</f>
        <v/>
      </c>
      <c r="B48" s="35">
        <f t="shared" si="0"/>
        <v>47</v>
      </c>
      <c r="C48" s="35" t="str">
        <f ca="1">OFFSET('h-lot'!A$6,ROUNDDOWN((ROW()-2)/5,0)*10,0)</f>
        <v/>
      </c>
      <c r="D48" s="48" t="s">
        <v>41</v>
      </c>
      <c r="E48" s="35" t="str">
        <f ca="1">OFFSET('h-lot'!A$4,ROUNDDOWN((ROW()-2)/5,0)*10,0)</f>
        <v/>
      </c>
      <c r="F48" s="47" t="str">
        <f t="shared" si="2"/>
        <v/>
      </c>
      <c r="G48" s="56"/>
    </row>
    <row r="49" spans="1:7" ht="12.75">
      <c r="A49" s="35" t="str">
        <f t="shared" si="3"/>
        <v/>
      </c>
      <c r="B49" s="35">
        <f t="shared" si="0"/>
        <v>48</v>
      </c>
      <c r="C49" s="35" t="str">
        <f ca="1">OFFSET('h-lot'!A$7,ROUNDDOWN((ROW()-2)/5,0)*10,0)</f>
        <v/>
      </c>
      <c r="D49" s="35" t="s">
        <v>41</v>
      </c>
      <c r="E49" s="35" t="str">
        <f ca="1">OFFSET('h-lot'!A$3,ROUNDDOWN((ROW()-2)/5,0)*10,0)</f>
        <v/>
      </c>
      <c r="F49" s="47" t="str">
        <f t="shared" si="2"/>
        <v/>
      </c>
      <c r="G49" s="56"/>
    </row>
    <row r="50" spans="1:7" ht="12.75">
      <c r="A50" s="35" t="str">
        <f t="shared" si="3"/>
        <v/>
      </c>
      <c r="B50" s="35">
        <f t="shared" si="0"/>
        <v>49</v>
      </c>
      <c r="C50" s="35" t="str">
        <f ca="1">OFFSET('h-lot'!A$8,ROUNDDOWN((ROW()-2)/5,0)*10,0)</f>
        <v/>
      </c>
      <c r="D50" s="35" t="s">
        <v>41</v>
      </c>
      <c r="E50" s="35" t="str">
        <f ca="1">OFFSET('h-lot'!A$2,ROUNDDOWN((ROW()-2)/5,0)*10,0)</f>
        <v/>
      </c>
      <c r="F50" s="47" t="str">
        <f t="shared" si="2"/>
        <v/>
      </c>
      <c r="G50" s="56"/>
    </row>
    <row r="51" spans="1:7" ht="12.75">
      <c r="A51" s="57" t="str">
        <f t="shared" si="3"/>
        <v/>
      </c>
      <c r="B51" s="57">
        <f t="shared" si="0"/>
        <v>50</v>
      </c>
      <c r="C51" s="57" t="str">
        <f ca="1">OFFSET('h-lot'!A$9,ROUNDDOWN((ROW()-2)/5,0)*10,0)</f>
        <v/>
      </c>
      <c r="D51" s="57" t="s">
        <v>41</v>
      </c>
      <c r="E51" s="57" t="str">
        <f ca="1">OFFSET('h-lot'!A$1,ROUNDDOWN((ROW()-2)/5,0)*10,0)</f>
        <v/>
      </c>
      <c r="F51" s="47" t="str">
        <f t="shared" si="2"/>
        <v/>
      </c>
      <c r="G51" s="56"/>
    </row>
    <row r="52" spans="1:7" ht="12.75">
      <c r="A52" s="37">
        <f>IF(LEN((ROW()+3)/5)&gt;2,"",(ROW()+3)/5)</f>
        <v>11</v>
      </c>
      <c r="B52" s="37">
        <f t="shared" si="0"/>
        <v>51</v>
      </c>
      <c r="C52" s="37" t="str">
        <f ca="1">OFFSET('h-lot'!A$5,ROUNDDOWN((ROW()-2)/5,0)*10,0)</f>
        <v/>
      </c>
      <c r="D52" s="37" t="s">
        <v>41</v>
      </c>
      <c r="E52" s="37" t="str">
        <f ca="1">OFFSET('h-lot'!A$10,ROUNDDOWN((ROW()-2)/5,0)*10,0)</f>
        <v/>
      </c>
      <c r="F52" s="47" t="str">
        <f t="shared" si="2"/>
        <v/>
      </c>
      <c r="G52" s="56"/>
    </row>
    <row r="53" spans="1:7" ht="12.75">
      <c r="A53" s="35" t="str">
        <f t="shared" si="3"/>
        <v/>
      </c>
      <c r="B53" s="35">
        <f t="shared" si="0"/>
        <v>52</v>
      </c>
      <c r="C53" s="35" t="str">
        <f ca="1">OFFSET('h-lot'!A$6,ROUNDDOWN((ROW()-2)/5,0)*10,0)</f>
        <v/>
      </c>
      <c r="D53" s="48" t="s">
        <v>41</v>
      </c>
      <c r="E53" s="35" t="str">
        <f ca="1">OFFSET('h-lot'!A$4,ROUNDDOWN((ROW()-2)/5,0)*10,0)</f>
        <v/>
      </c>
      <c r="F53" s="47" t="str">
        <f t="shared" si="2"/>
        <v/>
      </c>
      <c r="G53" s="56"/>
    </row>
    <row r="54" spans="1:7" ht="12.75">
      <c r="A54" s="35" t="str">
        <f t="shared" si="3"/>
        <v/>
      </c>
      <c r="B54" s="35">
        <f t="shared" si="0"/>
        <v>53</v>
      </c>
      <c r="C54" s="35" t="str">
        <f ca="1">OFFSET('h-lot'!A$7,ROUNDDOWN((ROW()-2)/5,0)*10,0)</f>
        <v/>
      </c>
      <c r="D54" s="35" t="s">
        <v>41</v>
      </c>
      <c r="E54" s="35" t="str">
        <f ca="1">OFFSET('h-lot'!A$3,ROUNDDOWN((ROW()-2)/5,0)*10,0)</f>
        <v/>
      </c>
      <c r="F54" s="47" t="str">
        <f t="shared" si="2"/>
        <v/>
      </c>
      <c r="G54" s="56"/>
    </row>
    <row r="55" spans="1:7" ht="12.75">
      <c r="A55" s="35" t="str">
        <f t="shared" si="3"/>
        <v/>
      </c>
      <c r="B55" s="35">
        <f t="shared" si="0"/>
        <v>54</v>
      </c>
      <c r="C55" s="35" t="str">
        <f ca="1">OFFSET('h-lot'!A$8,ROUNDDOWN((ROW()-2)/5,0)*10,0)</f>
        <v/>
      </c>
      <c r="D55" s="35" t="s">
        <v>41</v>
      </c>
      <c r="E55" s="35" t="str">
        <f ca="1">OFFSET('h-lot'!A$2,ROUNDDOWN((ROW()-2)/5,0)*10,0)</f>
        <v/>
      </c>
      <c r="F55" s="47" t="str">
        <f t="shared" si="2"/>
        <v/>
      </c>
      <c r="G55" s="56"/>
    </row>
    <row r="56" spans="1:7" ht="12.75">
      <c r="A56" s="57" t="str">
        <f t="shared" si="3"/>
        <v/>
      </c>
      <c r="B56" s="57">
        <f t="shared" si="0"/>
        <v>55</v>
      </c>
      <c r="C56" s="57" t="str">
        <f ca="1">OFFSET('h-lot'!A$9,ROUNDDOWN((ROW()-2)/5,0)*10,0)</f>
        <v/>
      </c>
      <c r="D56" s="57" t="s">
        <v>41</v>
      </c>
      <c r="E56" s="57" t="str">
        <f ca="1">OFFSET('h-lot'!A$1,ROUNDDOWN((ROW()-2)/5,0)*10,0)</f>
        <v/>
      </c>
      <c r="F56" s="47" t="str">
        <f t="shared" si="2"/>
        <v/>
      </c>
      <c r="G56" s="56"/>
    </row>
    <row r="57" spans="1:7" ht="12.75">
      <c r="A57" s="37">
        <f>IF(LEN((ROW()+3)/5)&gt;2,"",(ROW()+3)/5)</f>
        <v>12</v>
      </c>
      <c r="B57" s="37">
        <f t="shared" si="0"/>
        <v>56</v>
      </c>
      <c r="C57" s="37" t="str">
        <f ca="1">OFFSET('h-lot'!A$5,ROUNDDOWN((ROW()-2)/5,0)*10,0)</f>
        <v/>
      </c>
      <c r="D57" s="37" t="s">
        <v>41</v>
      </c>
      <c r="E57" s="37" t="str">
        <f ca="1">OFFSET('h-lot'!A$10,ROUNDDOWN((ROW()-2)/5,0)*10,0)</f>
        <v/>
      </c>
      <c r="F57" s="47" t="str">
        <f t="shared" si="2"/>
        <v/>
      </c>
      <c r="G57" s="56"/>
    </row>
    <row r="58" spans="1:7" ht="12.75">
      <c r="A58" s="35" t="str">
        <f t="shared" si="3"/>
        <v/>
      </c>
      <c r="B58" s="35">
        <f t="shared" si="0"/>
        <v>57</v>
      </c>
      <c r="C58" s="35" t="str">
        <f ca="1">OFFSET('h-lot'!A$6,ROUNDDOWN((ROW()-2)/5,0)*10,0)</f>
        <v/>
      </c>
      <c r="D58" s="48" t="s">
        <v>41</v>
      </c>
      <c r="E58" s="35" t="str">
        <f ca="1">OFFSET('h-lot'!A$4,ROUNDDOWN((ROW()-2)/5,0)*10,0)</f>
        <v/>
      </c>
      <c r="F58" s="47" t="str">
        <f t="shared" si="2"/>
        <v/>
      </c>
      <c r="G58" s="56"/>
    </row>
    <row r="59" spans="1:7" ht="12.75">
      <c r="A59" s="35" t="str">
        <f t="shared" si="3"/>
        <v/>
      </c>
      <c r="B59" s="35">
        <f t="shared" si="0"/>
        <v>58</v>
      </c>
      <c r="C59" s="35" t="str">
        <f ca="1">OFFSET('h-lot'!A$7,ROUNDDOWN((ROW()-2)/5,0)*10,0)</f>
        <v/>
      </c>
      <c r="D59" s="35" t="s">
        <v>41</v>
      </c>
      <c r="E59" s="35" t="str">
        <f ca="1">OFFSET('h-lot'!A$3,ROUNDDOWN((ROW()-2)/5,0)*10,0)</f>
        <v/>
      </c>
      <c r="F59" s="47" t="str">
        <f t="shared" si="2"/>
        <v/>
      </c>
      <c r="G59" s="56"/>
    </row>
    <row r="60" spans="1:7" ht="12.75">
      <c r="A60" s="35" t="str">
        <f t="shared" si="3"/>
        <v/>
      </c>
      <c r="B60" s="35">
        <f t="shared" si="0"/>
        <v>59</v>
      </c>
      <c r="C60" s="35" t="str">
        <f ca="1">OFFSET('h-lot'!A$8,ROUNDDOWN((ROW()-2)/5,0)*10,0)</f>
        <v/>
      </c>
      <c r="D60" s="35" t="s">
        <v>41</v>
      </c>
      <c r="E60" s="35" t="str">
        <f ca="1">OFFSET('h-lot'!A$2,ROUNDDOWN((ROW()-2)/5,0)*10,0)</f>
        <v/>
      </c>
      <c r="F60" s="47" t="str">
        <f t="shared" si="2"/>
        <v/>
      </c>
      <c r="G60" s="56"/>
    </row>
    <row r="61" spans="1:7" ht="12.75">
      <c r="A61" s="57" t="str">
        <f t="shared" si="3"/>
        <v/>
      </c>
      <c r="B61" s="57">
        <f t="shared" si="0"/>
        <v>60</v>
      </c>
      <c r="C61" s="57" t="str">
        <f ca="1">OFFSET('h-lot'!A$9,ROUNDDOWN((ROW()-2)/5,0)*10,0)</f>
        <v/>
      </c>
      <c r="D61" s="57" t="s">
        <v>41</v>
      </c>
      <c r="E61" s="57" t="str">
        <f ca="1">OFFSET('h-lot'!A$1,ROUNDDOWN((ROW()-2)/5,0)*10,0)</f>
        <v/>
      </c>
      <c r="F61" s="47" t="str">
        <f t="shared" si="2"/>
        <v/>
      </c>
      <c r="G61" s="56"/>
    </row>
    <row r="62" spans="1:7" ht="12.75">
      <c r="A62" s="37">
        <f>IF(LEN((ROW()+3)/5)&gt;2,"",(ROW()+3)/5)</f>
        <v>13</v>
      </c>
      <c r="B62" s="37">
        <f t="shared" si="0"/>
        <v>61</v>
      </c>
      <c r="C62" s="37" t="str">
        <f ca="1">OFFSET('h-lot'!A$5,ROUNDDOWN((ROW()-2)/5,0)*10,0)</f>
        <v/>
      </c>
      <c r="D62" s="37" t="s">
        <v>41</v>
      </c>
      <c r="E62" s="37" t="str">
        <f ca="1">OFFSET('h-lot'!A$10,ROUNDDOWN((ROW()-2)/5,0)*10,0)</f>
        <v/>
      </c>
      <c r="F62" s="47" t="str">
        <f t="shared" si="2"/>
        <v/>
      </c>
      <c r="G62" s="56"/>
    </row>
    <row r="63" spans="1:7" ht="12.75">
      <c r="A63" s="35" t="str">
        <f t="shared" si="3"/>
        <v/>
      </c>
      <c r="B63" s="35">
        <f t="shared" si="0"/>
        <v>62</v>
      </c>
      <c r="C63" s="35" t="str">
        <f ca="1">OFFSET('h-lot'!A$6,ROUNDDOWN((ROW()-2)/5,0)*10,0)</f>
        <v/>
      </c>
      <c r="D63" s="48" t="s">
        <v>41</v>
      </c>
      <c r="E63" s="35" t="str">
        <f ca="1">OFFSET('h-lot'!A$4,ROUNDDOWN((ROW()-2)/5,0)*10,0)</f>
        <v/>
      </c>
      <c r="F63" s="47" t="str">
        <f t="shared" si="2"/>
        <v/>
      </c>
      <c r="G63" s="56"/>
    </row>
    <row r="64" spans="1:7" ht="12.75">
      <c r="A64" s="35" t="str">
        <f t="shared" si="3"/>
        <v/>
      </c>
      <c r="B64" s="35">
        <f t="shared" si="0"/>
        <v>63</v>
      </c>
      <c r="C64" s="35" t="str">
        <f ca="1">OFFSET('h-lot'!A$7,ROUNDDOWN((ROW()-2)/5,0)*10,0)</f>
        <v/>
      </c>
      <c r="D64" s="35" t="s">
        <v>41</v>
      </c>
      <c r="E64" s="35" t="str">
        <f ca="1">OFFSET('h-lot'!A$3,ROUNDDOWN((ROW()-2)/5,0)*10,0)</f>
        <v/>
      </c>
      <c r="F64" s="47" t="str">
        <f t="shared" si="2"/>
        <v/>
      </c>
      <c r="G64" s="56"/>
    </row>
    <row r="65" spans="1:7" ht="12.75">
      <c r="A65" s="35" t="str">
        <f t="shared" si="3"/>
        <v/>
      </c>
      <c r="B65" s="35">
        <f t="shared" si="0"/>
        <v>64</v>
      </c>
      <c r="C65" s="35" t="str">
        <f ca="1">OFFSET('h-lot'!A$8,ROUNDDOWN((ROW()-2)/5,0)*10,0)</f>
        <v/>
      </c>
      <c r="D65" s="35" t="s">
        <v>41</v>
      </c>
      <c r="E65" s="35" t="str">
        <f ca="1">OFFSET('h-lot'!A$2,ROUNDDOWN((ROW()-2)/5,0)*10,0)</f>
        <v/>
      </c>
      <c r="F65" s="47" t="str">
        <f t="shared" si="2"/>
        <v/>
      </c>
      <c r="G65" s="56"/>
    </row>
    <row r="66" spans="1:7" ht="12.75">
      <c r="A66" s="57" t="str">
        <f t="shared" si="3"/>
        <v/>
      </c>
      <c r="B66" s="57">
        <f aca="true" t="shared" si="4" ref="B66:B106">ROW()-1</f>
        <v>65</v>
      </c>
      <c r="C66" s="57" t="str">
        <f ca="1">OFFSET('h-lot'!A$9,ROUNDDOWN((ROW()-2)/5,0)*10,0)</f>
        <v/>
      </c>
      <c r="D66" s="57" t="s">
        <v>41</v>
      </c>
      <c r="E66" s="57" t="str">
        <f ca="1">OFFSET('h-lot'!A$1,ROUNDDOWN((ROW()-2)/5,0)*10,0)</f>
        <v/>
      </c>
      <c r="F66" s="47" t="str">
        <f t="shared" si="2"/>
        <v/>
      </c>
      <c r="G66" s="56"/>
    </row>
    <row r="67" spans="1:7" ht="12.75">
      <c r="A67" s="37">
        <f>IF(LEN((ROW()+3)/5)&gt;2,"",(ROW()+3)/5)</f>
        <v>14</v>
      </c>
      <c r="B67" s="37">
        <f t="shared" si="4"/>
        <v>66</v>
      </c>
      <c r="C67" s="37" t="str">
        <f ca="1">OFFSET('h-lot'!A$5,ROUNDDOWN((ROW()-2)/5,0)*10,0)</f>
        <v/>
      </c>
      <c r="D67" s="37" t="s">
        <v>41</v>
      </c>
      <c r="E67" s="37" t="str">
        <f ca="1">OFFSET('h-lot'!A$10,ROUNDDOWN((ROW()-2)/5,0)*10,0)</f>
        <v/>
      </c>
      <c r="F67" s="47" t="str">
        <f aca="true" t="shared" si="5" ref="F67:F106">IF(G67=1,"1-0",IF(G67=3,"½-½",IF(G67=2,"0-1","")))</f>
        <v/>
      </c>
      <c r="G67" s="56"/>
    </row>
    <row r="68" spans="1:7" ht="12.75">
      <c r="A68" s="35" t="str">
        <f t="shared" si="3"/>
        <v/>
      </c>
      <c r="B68" s="35">
        <f t="shared" si="4"/>
        <v>67</v>
      </c>
      <c r="C68" s="35" t="str">
        <f ca="1">OFFSET('h-lot'!A$6,ROUNDDOWN((ROW()-2)/5,0)*10,0)</f>
        <v/>
      </c>
      <c r="D68" s="48" t="s">
        <v>41</v>
      </c>
      <c r="E68" s="35" t="str">
        <f ca="1">OFFSET('h-lot'!A$4,ROUNDDOWN((ROW()-2)/5,0)*10,0)</f>
        <v/>
      </c>
      <c r="F68" s="47" t="str">
        <f t="shared" si="5"/>
        <v/>
      </c>
      <c r="G68" s="56"/>
    </row>
    <row r="69" spans="1:7" ht="12.75">
      <c r="A69" s="35" t="str">
        <f t="shared" si="3"/>
        <v/>
      </c>
      <c r="B69" s="35">
        <f t="shared" si="4"/>
        <v>68</v>
      </c>
      <c r="C69" s="35" t="str">
        <f ca="1">OFFSET('h-lot'!A$7,ROUNDDOWN((ROW()-2)/5,0)*10,0)</f>
        <v/>
      </c>
      <c r="D69" s="35" t="s">
        <v>41</v>
      </c>
      <c r="E69" s="35" t="str">
        <f ca="1">OFFSET('h-lot'!A$3,ROUNDDOWN((ROW()-2)/5,0)*10,0)</f>
        <v/>
      </c>
      <c r="F69" s="47" t="str">
        <f t="shared" si="5"/>
        <v/>
      </c>
      <c r="G69" s="56"/>
    </row>
    <row r="70" spans="1:7" ht="12.75">
      <c r="A70" s="35" t="str">
        <f t="shared" si="3"/>
        <v/>
      </c>
      <c r="B70" s="35">
        <f t="shared" si="4"/>
        <v>69</v>
      </c>
      <c r="C70" s="35" t="str">
        <f ca="1">OFFSET('h-lot'!A$8,ROUNDDOWN((ROW()-2)/5,0)*10,0)</f>
        <v/>
      </c>
      <c r="D70" s="35" t="s">
        <v>41</v>
      </c>
      <c r="E70" s="35" t="str">
        <f ca="1">OFFSET('h-lot'!A$2,ROUNDDOWN((ROW()-2)/5,0)*10,0)</f>
        <v/>
      </c>
      <c r="F70" s="47" t="str">
        <f t="shared" si="5"/>
        <v/>
      </c>
      <c r="G70" s="56"/>
    </row>
    <row r="71" spans="1:7" ht="12.75">
      <c r="A71" s="57" t="str">
        <f t="shared" si="3"/>
        <v/>
      </c>
      <c r="B71" s="57">
        <f t="shared" si="4"/>
        <v>70</v>
      </c>
      <c r="C71" s="57" t="str">
        <f ca="1">OFFSET('h-lot'!A$9,ROUNDDOWN((ROW()-2)/5,0)*10,0)</f>
        <v/>
      </c>
      <c r="D71" s="57" t="s">
        <v>41</v>
      </c>
      <c r="E71" s="57" t="str">
        <f ca="1">OFFSET('h-lot'!A$1,ROUNDDOWN((ROW()-2)/5,0)*10,0)</f>
        <v/>
      </c>
      <c r="F71" s="47" t="str">
        <f t="shared" si="5"/>
        <v/>
      </c>
      <c r="G71" s="56"/>
    </row>
    <row r="72" spans="1:7" ht="12.75">
      <c r="A72" s="37">
        <f>IF(LEN((ROW()+3)/5)&gt;2,"",(ROW()+3)/5)</f>
        <v>15</v>
      </c>
      <c r="B72" s="37">
        <f t="shared" si="4"/>
        <v>71</v>
      </c>
      <c r="C72" s="37" t="str">
        <f ca="1">OFFSET('h-lot'!A$5,ROUNDDOWN((ROW()-2)/5,0)*10,0)</f>
        <v/>
      </c>
      <c r="D72" s="37" t="s">
        <v>41</v>
      </c>
      <c r="E72" s="37" t="str">
        <f ca="1">OFFSET('h-lot'!A$10,ROUNDDOWN((ROW()-2)/5,0)*10,0)</f>
        <v/>
      </c>
      <c r="F72" s="47" t="str">
        <f t="shared" si="5"/>
        <v/>
      </c>
      <c r="G72" s="56"/>
    </row>
    <row r="73" spans="1:7" ht="12.75">
      <c r="A73" s="35" t="str">
        <f t="shared" si="3"/>
        <v/>
      </c>
      <c r="B73" s="35">
        <f t="shared" si="4"/>
        <v>72</v>
      </c>
      <c r="C73" s="35" t="str">
        <f ca="1">OFFSET('h-lot'!A$6,ROUNDDOWN((ROW()-2)/5,0)*10,0)</f>
        <v/>
      </c>
      <c r="D73" s="48" t="s">
        <v>41</v>
      </c>
      <c r="E73" s="35" t="str">
        <f ca="1">OFFSET('h-lot'!A$4,ROUNDDOWN((ROW()-2)/5,0)*10,0)</f>
        <v/>
      </c>
      <c r="F73" s="47" t="str">
        <f t="shared" si="5"/>
        <v/>
      </c>
      <c r="G73" s="56"/>
    </row>
    <row r="74" spans="1:7" ht="12.75">
      <c r="A74" s="35" t="str">
        <f t="shared" si="3"/>
        <v/>
      </c>
      <c r="B74" s="35">
        <f t="shared" si="4"/>
        <v>73</v>
      </c>
      <c r="C74" s="35" t="str">
        <f ca="1">OFFSET('h-lot'!A$7,ROUNDDOWN((ROW()-2)/5,0)*10,0)</f>
        <v/>
      </c>
      <c r="D74" s="35" t="s">
        <v>41</v>
      </c>
      <c r="E74" s="35" t="str">
        <f ca="1">OFFSET('h-lot'!A$3,ROUNDDOWN((ROW()-2)/5,0)*10,0)</f>
        <v/>
      </c>
      <c r="F74" s="47" t="str">
        <f t="shared" si="5"/>
        <v/>
      </c>
      <c r="G74" s="56"/>
    </row>
    <row r="75" spans="1:7" ht="12.75">
      <c r="A75" s="35" t="str">
        <f t="shared" si="3"/>
        <v/>
      </c>
      <c r="B75" s="35">
        <f t="shared" si="4"/>
        <v>74</v>
      </c>
      <c r="C75" s="35" t="str">
        <f ca="1">OFFSET('h-lot'!A$8,ROUNDDOWN((ROW()-2)/5,0)*10,0)</f>
        <v/>
      </c>
      <c r="D75" s="35" t="s">
        <v>41</v>
      </c>
      <c r="E75" s="35" t="str">
        <f ca="1">OFFSET('h-lot'!A$2,ROUNDDOWN((ROW()-2)/5,0)*10,0)</f>
        <v/>
      </c>
      <c r="F75" s="47" t="str">
        <f t="shared" si="5"/>
        <v/>
      </c>
      <c r="G75" s="56"/>
    </row>
    <row r="76" spans="1:7" ht="12.75">
      <c r="A76" s="57" t="str">
        <f t="shared" si="3"/>
        <v/>
      </c>
      <c r="B76" s="57">
        <f t="shared" si="4"/>
        <v>75</v>
      </c>
      <c r="C76" s="57" t="str">
        <f ca="1">OFFSET('h-lot'!A$9,ROUNDDOWN((ROW()-2)/5,0)*10,0)</f>
        <v/>
      </c>
      <c r="D76" s="57" t="s">
        <v>41</v>
      </c>
      <c r="E76" s="57" t="str">
        <f ca="1">OFFSET('h-lot'!A$1,ROUNDDOWN((ROW()-2)/5,0)*10,0)</f>
        <v/>
      </c>
      <c r="F76" s="47" t="str">
        <f t="shared" si="5"/>
        <v/>
      </c>
      <c r="G76" s="56"/>
    </row>
    <row r="77" spans="1:7" ht="12.75">
      <c r="A77" s="37">
        <f>IF(LEN((ROW()+3)/5)&gt;2,"",(ROW()+3)/5)</f>
        <v>16</v>
      </c>
      <c r="B77" s="37">
        <f t="shared" si="4"/>
        <v>76</v>
      </c>
      <c r="C77" s="37" t="str">
        <f ca="1">OFFSET('h-lot'!A$5,ROUNDDOWN((ROW()-2)/5,0)*10,0)</f>
        <v/>
      </c>
      <c r="D77" s="37" t="s">
        <v>41</v>
      </c>
      <c r="E77" s="37" t="str">
        <f ca="1">OFFSET('h-lot'!A$10,ROUNDDOWN((ROW()-2)/5,0)*10,0)</f>
        <v/>
      </c>
      <c r="F77" s="47" t="str">
        <f t="shared" si="5"/>
        <v/>
      </c>
      <c r="G77" s="56"/>
    </row>
    <row r="78" spans="1:7" ht="12.75">
      <c r="A78" s="35" t="str">
        <f t="shared" si="3"/>
        <v/>
      </c>
      <c r="B78" s="35">
        <f t="shared" si="4"/>
        <v>77</v>
      </c>
      <c r="C78" s="35" t="str">
        <f ca="1">OFFSET('h-lot'!A$6,ROUNDDOWN((ROW()-2)/5,0)*10,0)</f>
        <v/>
      </c>
      <c r="D78" s="48" t="s">
        <v>41</v>
      </c>
      <c r="E78" s="35" t="str">
        <f ca="1">OFFSET('h-lot'!A$4,ROUNDDOWN((ROW()-2)/5,0)*10,0)</f>
        <v/>
      </c>
      <c r="F78" s="47" t="str">
        <f t="shared" si="5"/>
        <v/>
      </c>
      <c r="G78" s="56"/>
    </row>
    <row r="79" spans="1:7" ht="12.75">
      <c r="A79" s="35" t="str">
        <f t="shared" si="3"/>
        <v/>
      </c>
      <c r="B79" s="35">
        <f t="shared" si="4"/>
        <v>78</v>
      </c>
      <c r="C79" s="35" t="str">
        <f ca="1">OFFSET('h-lot'!A$7,ROUNDDOWN((ROW()-2)/5,0)*10,0)</f>
        <v/>
      </c>
      <c r="D79" s="35" t="s">
        <v>41</v>
      </c>
      <c r="E79" s="35" t="str">
        <f ca="1">OFFSET('h-lot'!A$3,ROUNDDOWN((ROW()-2)/5,0)*10,0)</f>
        <v/>
      </c>
      <c r="F79" s="47" t="str">
        <f t="shared" si="5"/>
        <v/>
      </c>
      <c r="G79" s="56"/>
    </row>
    <row r="80" spans="1:7" ht="12.75">
      <c r="A80" s="35" t="str">
        <f t="shared" si="3"/>
        <v/>
      </c>
      <c r="B80" s="35">
        <f t="shared" si="4"/>
        <v>79</v>
      </c>
      <c r="C80" s="35" t="str">
        <f ca="1">OFFSET('h-lot'!A$8,ROUNDDOWN((ROW()-2)/5,0)*10,0)</f>
        <v/>
      </c>
      <c r="D80" s="35" t="s">
        <v>41</v>
      </c>
      <c r="E80" s="35" t="str">
        <f ca="1">OFFSET('h-lot'!A$2,ROUNDDOWN((ROW()-2)/5,0)*10,0)</f>
        <v/>
      </c>
      <c r="F80" s="47" t="str">
        <f t="shared" si="5"/>
        <v/>
      </c>
      <c r="G80" s="56"/>
    </row>
    <row r="81" spans="1:7" ht="12.75">
      <c r="A81" s="57" t="str">
        <f t="shared" si="3"/>
        <v/>
      </c>
      <c r="B81" s="57">
        <f t="shared" si="4"/>
        <v>80</v>
      </c>
      <c r="C81" s="57" t="str">
        <f ca="1">OFFSET('h-lot'!A$9,ROUNDDOWN((ROW()-2)/5,0)*10,0)</f>
        <v/>
      </c>
      <c r="D81" s="57" t="s">
        <v>41</v>
      </c>
      <c r="E81" s="57" t="str">
        <f ca="1">OFFSET('h-lot'!A$1,ROUNDDOWN((ROW()-2)/5,0)*10,0)</f>
        <v/>
      </c>
      <c r="F81" s="47" t="str">
        <f t="shared" si="5"/>
        <v/>
      </c>
      <c r="G81" s="56"/>
    </row>
    <row r="82" spans="1:7" ht="12.75">
      <c r="A82" s="37">
        <f>IF(LEN((ROW()+3)/5)&gt;2,"",(ROW()+3)/5)</f>
        <v>17</v>
      </c>
      <c r="B82" s="37">
        <f t="shared" si="4"/>
        <v>81</v>
      </c>
      <c r="C82" s="37" t="str">
        <f ca="1">OFFSET('h-lot'!A$5,ROUNDDOWN((ROW()-2)/5,0)*10,0)</f>
        <v/>
      </c>
      <c r="D82" s="37" t="s">
        <v>41</v>
      </c>
      <c r="E82" s="37" t="str">
        <f ca="1">OFFSET('h-lot'!A$10,ROUNDDOWN((ROW()-2)/5,0)*10,0)</f>
        <v/>
      </c>
      <c r="F82" s="47" t="str">
        <f t="shared" si="5"/>
        <v/>
      </c>
      <c r="G82" s="56"/>
    </row>
    <row r="83" spans="1:7" ht="12.75">
      <c r="A83" s="35" t="str">
        <f t="shared" si="3"/>
        <v/>
      </c>
      <c r="B83" s="35">
        <f t="shared" si="4"/>
        <v>82</v>
      </c>
      <c r="C83" s="35" t="str">
        <f ca="1">OFFSET('h-lot'!A$6,ROUNDDOWN((ROW()-2)/5,0)*10,0)</f>
        <v/>
      </c>
      <c r="D83" s="48" t="s">
        <v>41</v>
      </c>
      <c r="E83" s="35" t="str">
        <f ca="1">OFFSET('h-lot'!A$4,ROUNDDOWN((ROW()-2)/5,0)*10,0)</f>
        <v/>
      </c>
      <c r="F83" s="47" t="str">
        <f t="shared" si="5"/>
        <v/>
      </c>
      <c r="G83" s="56"/>
    </row>
    <row r="84" spans="1:7" ht="12.75">
      <c r="A84" s="35" t="str">
        <f t="shared" si="3"/>
        <v/>
      </c>
      <c r="B84" s="35">
        <f t="shared" si="4"/>
        <v>83</v>
      </c>
      <c r="C84" s="35" t="str">
        <f ca="1">OFFSET('h-lot'!A$7,ROUNDDOWN((ROW()-2)/5,0)*10,0)</f>
        <v/>
      </c>
      <c r="D84" s="35" t="s">
        <v>41</v>
      </c>
      <c r="E84" s="35" t="str">
        <f ca="1">OFFSET('h-lot'!A$3,ROUNDDOWN((ROW()-2)/5,0)*10,0)</f>
        <v/>
      </c>
      <c r="F84" s="47" t="str">
        <f t="shared" si="5"/>
        <v/>
      </c>
      <c r="G84" s="56"/>
    </row>
    <row r="85" spans="1:7" ht="12.75">
      <c r="A85" s="35" t="str">
        <f t="shared" si="3"/>
        <v/>
      </c>
      <c r="B85" s="35">
        <f t="shared" si="4"/>
        <v>84</v>
      </c>
      <c r="C85" s="35" t="str">
        <f ca="1">OFFSET('h-lot'!A$8,ROUNDDOWN((ROW()-2)/5,0)*10,0)</f>
        <v/>
      </c>
      <c r="D85" s="35" t="s">
        <v>41</v>
      </c>
      <c r="E85" s="35" t="str">
        <f ca="1">OFFSET('h-lot'!A$2,ROUNDDOWN((ROW()-2)/5,0)*10,0)</f>
        <v/>
      </c>
      <c r="F85" s="47" t="str">
        <f t="shared" si="5"/>
        <v/>
      </c>
      <c r="G85" s="56"/>
    </row>
    <row r="86" spans="1:7" ht="12.75">
      <c r="A86" s="57" t="str">
        <f t="shared" si="3"/>
        <v/>
      </c>
      <c r="B86" s="57">
        <f t="shared" si="4"/>
        <v>85</v>
      </c>
      <c r="C86" s="57" t="str">
        <f ca="1">OFFSET('h-lot'!A$9,ROUNDDOWN((ROW()-2)/5,0)*10,0)</f>
        <v/>
      </c>
      <c r="D86" s="57" t="s">
        <v>41</v>
      </c>
      <c r="E86" s="57" t="str">
        <f ca="1">OFFSET('h-lot'!A$1,ROUNDDOWN((ROW()-2)/5,0)*10,0)</f>
        <v/>
      </c>
      <c r="F86" s="47" t="str">
        <f t="shared" si="5"/>
        <v/>
      </c>
      <c r="G86" s="56"/>
    </row>
    <row r="87" spans="1:7" ht="12.75">
      <c r="A87" s="37">
        <f>IF(LEN((ROW()+3)/5)&gt;2,"",(ROW()+3)/5)</f>
        <v>18</v>
      </c>
      <c r="B87" s="37">
        <f t="shared" si="4"/>
        <v>86</v>
      </c>
      <c r="C87" s="37" t="str">
        <f ca="1">OFFSET('h-lot'!A$5,ROUNDDOWN((ROW()-2)/5,0)*10,0)</f>
        <v/>
      </c>
      <c r="D87" s="37" t="s">
        <v>41</v>
      </c>
      <c r="E87" s="37" t="str">
        <f ca="1">OFFSET('h-lot'!A$10,ROUNDDOWN((ROW()-2)/5,0)*10,0)</f>
        <v/>
      </c>
      <c r="F87" s="47" t="str">
        <f t="shared" si="5"/>
        <v/>
      </c>
      <c r="G87" s="56"/>
    </row>
    <row r="88" spans="1:7" ht="12.75">
      <c r="A88" s="35" t="str">
        <f t="shared" si="3"/>
        <v/>
      </c>
      <c r="B88" s="35">
        <f t="shared" si="4"/>
        <v>87</v>
      </c>
      <c r="C88" s="35" t="str">
        <f ca="1">OFFSET('h-lot'!A$6,ROUNDDOWN((ROW()-2)/5,0)*10,0)</f>
        <v/>
      </c>
      <c r="D88" s="48" t="s">
        <v>41</v>
      </c>
      <c r="E88" s="35" t="str">
        <f ca="1">OFFSET('h-lot'!A$4,ROUNDDOWN((ROW()-2)/5,0)*10,0)</f>
        <v/>
      </c>
      <c r="F88" s="47" t="str">
        <f t="shared" si="5"/>
        <v/>
      </c>
      <c r="G88" s="56"/>
    </row>
    <row r="89" spans="1:7" ht="12.75">
      <c r="A89" s="35" t="str">
        <f t="shared" si="3"/>
        <v/>
      </c>
      <c r="B89" s="35">
        <f t="shared" si="4"/>
        <v>88</v>
      </c>
      <c r="C89" s="35" t="str">
        <f ca="1">OFFSET('h-lot'!A$7,ROUNDDOWN((ROW()-2)/5,0)*10,0)</f>
        <v/>
      </c>
      <c r="D89" s="35" t="s">
        <v>41</v>
      </c>
      <c r="E89" s="35" t="str">
        <f ca="1">OFFSET('h-lot'!A$3,ROUNDDOWN((ROW()-2)/5,0)*10,0)</f>
        <v/>
      </c>
      <c r="F89" s="47" t="str">
        <f t="shared" si="5"/>
        <v/>
      </c>
      <c r="G89" s="56"/>
    </row>
    <row r="90" spans="1:7" ht="12.75">
      <c r="A90" s="35" t="str">
        <f t="shared" si="3"/>
        <v/>
      </c>
      <c r="B90" s="35">
        <f t="shared" si="4"/>
        <v>89</v>
      </c>
      <c r="C90" s="35" t="str">
        <f ca="1">OFFSET('h-lot'!A$8,ROUNDDOWN((ROW()-2)/5,0)*10,0)</f>
        <v/>
      </c>
      <c r="D90" s="35" t="s">
        <v>41</v>
      </c>
      <c r="E90" s="35" t="str">
        <f ca="1">OFFSET('h-lot'!A$2,ROUNDDOWN((ROW()-2)/5,0)*10,0)</f>
        <v/>
      </c>
      <c r="F90" s="47" t="str">
        <f t="shared" si="5"/>
        <v/>
      </c>
      <c r="G90" s="56"/>
    </row>
    <row r="91" spans="1:7" ht="12.75">
      <c r="A91" s="57" t="str">
        <f t="shared" si="3"/>
        <v/>
      </c>
      <c r="B91" s="57">
        <f t="shared" si="4"/>
        <v>90</v>
      </c>
      <c r="C91" s="57" t="str">
        <f ca="1">OFFSET('h-lot'!A$9,ROUNDDOWN((ROW()-2)/5,0)*10,0)</f>
        <v/>
      </c>
      <c r="D91" s="57" t="s">
        <v>41</v>
      </c>
      <c r="E91" s="57" t="str">
        <f ca="1">OFFSET('h-lot'!A$1,ROUNDDOWN((ROW()-2)/5,0)*10,0)</f>
        <v/>
      </c>
      <c r="F91" s="47" t="str">
        <f t="shared" si="5"/>
        <v/>
      </c>
      <c r="G91" s="56"/>
    </row>
    <row r="92" spans="1:7" ht="12.75">
      <c r="A92" s="37">
        <f>IF(LEN((ROW()+3)/5)&gt;2,"",(ROW()+3)/5)</f>
        <v>19</v>
      </c>
      <c r="B92" s="37">
        <f t="shared" si="4"/>
        <v>91</v>
      </c>
      <c r="C92" s="37" t="str">
        <f ca="1">OFFSET('h-lot'!A$5,ROUNDDOWN((ROW()-2)/5,0)*10,0)</f>
        <v/>
      </c>
      <c r="D92" s="37" t="s">
        <v>41</v>
      </c>
      <c r="E92" s="37" t="str">
        <f ca="1">OFFSET('h-lot'!A$10,ROUNDDOWN((ROW()-2)/5,0)*10,0)</f>
        <v/>
      </c>
      <c r="F92" s="47" t="str">
        <f t="shared" si="5"/>
        <v/>
      </c>
      <c r="G92" s="56"/>
    </row>
    <row r="93" spans="1:7" ht="12.75">
      <c r="A93" s="35" t="str">
        <f t="shared" si="3"/>
        <v/>
      </c>
      <c r="B93" s="35">
        <f t="shared" si="4"/>
        <v>92</v>
      </c>
      <c r="C93" s="35" t="str">
        <f ca="1">OFFSET('h-lot'!A$6,ROUNDDOWN((ROW()-2)/5,0)*10,0)</f>
        <v/>
      </c>
      <c r="D93" s="48" t="s">
        <v>41</v>
      </c>
      <c r="E93" s="35" t="str">
        <f ca="1">OFFSET('h-lot'!A$4,ROUNDDOWN((ROW()-2)/5,0)*10,0)</f>
        <v/>
      </c>
      <c r="F93" s="47" t="str">
        <f t="shared" si="5"/>
        <v/>
      </c>
      <c r="G93" s="56"/>
    </row>
    <row r="94" spans="1:7" ht="12.75">
      <c r="A94" s="35" t="str">
        <f t="shared" si="3"/>
        <v/>
      </c>
      <c r="B94" s="35">
        <f t="shared" si="4"/>
        <v>93</v>
      </c>
      <c r="C94" s="35" t="str">
        <f ca="1">OFFSET('h-lot'!A$7,ROUNDDOWN((ROW()-2)/5,0)*10,0)</f>
        <v/>
      </c>
      <c r="D94" s="35" t="s">
        <v>41</v>
      </c>
      <c r="E94" s="35" t="str">
        <f ca="1">OFFSET('h-lot'!A$3,ROUNDDOWN((ROW()-2)/5,0)*10,0)</f>
        <v/>
      </c>
      <c r="F94" s="47" t="str">
        <f t="shared" si="5"/>
        <v/>
      </c>
      <c r="G94" s="56"/>
    </row>
    <row r="95" spans="1:7" ht="12.75">
      <c r="A95" s="35" t="str">
        <f t="shared" si="3"/>
        <v/>
      </c>
      <c r="B95" s="35">
        <f t="shared" si="4"/>
        <v>94</v>
      </c>
      <c r="C95" s="35" t="str">
        <f ca="1">OFFSET('h-lot'!A$8,ROUNDDOWN((ROW()-2)/5,0)*10,0)</f>
        <v/>
      </c>
      <c r="D95" s="35" t="s">
        <v>41</v>
      </c>
      <c r="E95" s="35" t="str">
        <f ca="1">OFFSET('h-lot'!A$2,ROUNDDOWN((ROW()-2)/5,0)*10,0)</f>
        <v/>
      </c>
      <c r="F95" s="47" t="str">
        <f t="shared" si="5"/>
        <v/>
      </c>
      <c r="G95" s="56"/>
    </row>
    <row r="96" spans="1:7" ht="12.75">
      <c r="A96" s="57" t="str">
        <f t="shared" si="3"/>
        <v/>
      </c>
      <c r="B96" s="57">
        <f t="shared" si="4"/>
        <v>95</v>
      </c>
      <c r="C96" s="57" t="str">
        <f ca="1">OFFSET('h-lot'!A$9,ROUNDDOWN((ROW()-2)/5,0)*10,0)</f>
        <v/>
      </c>
      <c r="D96" s="57" t="s">
        <v>41</v>
      </c>
      <c r="E96" s="57" t="str">
        <f ca="1">OFFSET('h-lot'!A$1,ROUNDDOWN((ROW()-2)/5,0)*10,0)</f>
        <v/>
      </c>
      <c r="F96" s="47" t="str">
        <f t="shared" si="5"/>
        <v/>
      </c>
      <c r="G96" s="56"/>
    </row>
    <row r="97" spans="1:7" ht="12.75">
      <c r="A97" s="37">
        <f>IF(LEN((ROW()+3)/5)&gt;2,"",(ROW()+3)/5)</f>
        <v>20</v>
      </c>
      <c r="B97" s="37">
        <f t="shared" si="4"/>
        <v>96</v>
      </c>
      <c r="C97" s="37" t="str">
        <f ca="1">OFFSET('h-lot'!A$5,ROUNDDOWN((ROW()-2)/5,0)*10,0)</f>
        <v/>
      </c>
      <c r="D97" s="37" t="s">
        <v>41</v>
      </c>
      <c r="E97" s="37" t="str">
        <f ca="1">OFFSET('h-lot'!A$10,ROUNDDOWN((ROW()-2)/5,0)*10,0)</f>
        <v/>
      </c>
      <c r="F97" s="47" t="str">
        <f t="shared" si="5"/>
        <v/>
      </c>
      <c r="G97" s="56"/>
    </row>
    <row r="98" spans="1:7" ht="12.75">
      <c r="A98" s="35" t="str">
        <f t="shared" si="3"/>
        <v/>
      </c>
      <c r="B98" s="35">
        <f t="shared" si="4"/>
        <v>97</v>
      </c>
      <c r="C98" s="35" t="str">
        <f ca="1">OFFSET('h-lot'!A$6,ROUNDDOWN((ROW()-2)/5,0)*10,0)</f>
        <v/>
      </c>
      <c r="D98" s="48" t="s">
        <v>41</v>
      </c>
      <c r="E98" s="35" t="str">
        <f ca="1">OFFSET('h-lot'!A$4,ROUNDDOWN((ROW()-2)/5,0)*10,0)</f>
        <v/>
      </c>
      <c r="F98" s="47" t="str">
        <f t="shared" si="5"/>
        <v/>
      </c>
      <c r="G98" s="56"/>
    </row>
    <row r="99" spans="1:7" ht="12.75">
      <c r="A99" s="35" t="str">
        <f t="shared" si="3"/>
        <v/>
      </c>
      <c r="B99" s="35">
        <f t="shared" si="4"/>
        <v>98</v>
      </c>
      <c r="C99" s="35" t="str">
        <f ca="1">OFFSET('h-lot'!A$7,ROUNDDOWN((ROW()-2)/5,0)*10,0)</f>
        <v/>
      </c>
      <c r="D99" s="35" t="s">
        <v>41</v>
      </c>
      <c r="E99" s="35" t="str">
        <f ca="1">OFFSET('h-lot'!A$3,ROUNDDOWN((ROW()-2)/5,0)*10,0)</f>
        <v/>
      </c>
      <c r="F99" s="47" t="str">
        <f t="shared" si="5"/>
        <v/>
      </c>
      <c r="G99" s="56"/>
    </row>
    <row r="100" spans="1:7" ht="12.75">
      <c r="A100" s="35" t="str">
        <f t="shared" si="3"/>
        <v/>
      </c>
      <c r="B100" s="35">
        <f t="shared" si="4"/>
        <v>99</v>
      </c>
      <c r="C100" s="35" t="str">
        <f ca="1">OFFSET('h-lot'!A$8,ROUNDDOWN((ROW()-2)/5,0)*10,0)</f>
        <v/>
      </c>
      <c r="D100" s="35" t="s">
        <v>41</v>
      </c>
      <c r="E100" s="35" t="str">
        <f ca="1">OFFSET('h-lot'!A$2,ROUNDDOWN((ROW()-2)/5,0)*10,0)</f>
        <v/>
      </c>
      <c r="F100" s="47" t="str">
        <f t="shared" si="5"/>
        <v/>
      </c>
      <c r="G100" s="56"/>
    </row>
    <row r="101" spans="1:7" ht="12.75">
      <c r="A101" s="57" t="str">
        <f t="shared" si="3"/>
        <v/>
      </c>
      <c r="B101" s="57">
        <f t="shared" si="4"/>
        <v>100</v>
      </c>
      <c r="C101" s="57" t="str">
        <f ca="1">OFFSET('h-lot'!A$9,ROUNDDOWN((ROW()-2)/5,0)*10,0)</f>
        <v/>
      </c>
      <c r="D101" s="57" t="s">
        <v>41</v>
      </c>
      <c r="E101" s="57" t="str">
        <f ca="1">OFFSET('h-lot'!A$1,ROUNDDOWN((ROW()-2)/5,0)*10,0)</f>
        <v/>
      </c>
      <c r="F101" s="47" t="str">
        <f t="shared" si="5"/>
        <v/>
      </c>
      <c r="G101" s="56"/>
    </row>
    <row r="102" spans="1:7" ht="12.75">
      <c r="A102" s="37">
        <f>IF(LEN((ROW()+3)/5)&gt;2,"",(ROW()+3)/5)</f>
        <v>21</v>
      </c>
      <c r="B102" s="37">
        <f t="shared" si="4"/>
        <v>101</v>
      </c>
      <c r="C102" s="37" t="str">
        <f ca="1">OFFSET('h-lot'!A$5,ROUNDDOWN((ROW()-2)/5,0)*10,0)</f>
        <v/>
      </c>
      <c r="D102" s="37" t="s">
        <v>41</v>
      </c>
      <c r="E102" s="37" t="str">
        <f ca="1">OFFSET('h-lot'!A$10,ROUNDDOWN((ROW()-2)/5,0)*10,0)</f>
        <v/>
      </c>
      <c r="F102" s="47" t="str">
        <f t="shared" si="5"/>
        <v/>
      </c>
      <c r="G102" s="56"/>
    </row>
    <row r="103" spans="1:7" ht="12.75">
      <c r="A103" s="35" t="str">
        <f t="shared" si="3"/>
        <v/>
      </c>
      <c r="B103" s="35">
        <f t="shared" si="4"/>
        <v>102</v>
      </c>
      <c r="C103" s="35" t="str">
        <f ca="1">OFFSET('h-lot'!A$6,ROUNDDOWN((ROW()-2)/5,0)*10,0)</f>
        <v/>
      </c>
      <c r="D103" s="48" t="s">
        <v>41</v>
      </c>
      <c r="E103" s="35" t="str">
        <f ca="1">OFFSET('h-lot'!A$4,ROUNDDOWN((ROW()-2)/5,0)*10,0)</f>
        <v/>
      </c>
      <c r="F103" s="47" t="str">
        <f t="shared" si="5"/>
        <v/>
      </c>
      <c r="G103" s="56"/>
    </row>
    <row r="104" spans="1:7" ht="12.75">
      <c r="A104" s="35" t="str">
        <f t="shared" si="3"/>
        <v/>
      </c>
      <c r="B104" s="35">
        <f t="shared" si="4"/>
        <v>103</v>
      </c>
      <c r="C104" s="35" t="str">
        <f ca="1">OFFSET('h-lot'!A$7,ROUNDDOWN((ROW()-2)/5,0)*10,0)</f>
        <v/>
      </c>
      <c r="D104" s="35" t="s">
        <v>41</v>
      </c>
      <c r="E104" s="35" t="str">
        <f ca="1">OFFSET('h-lot'!A$3,ROUNDDOWN((ROW()-2)/5,0)*10,0)</f>
        <v/>
      </c>
      <c r="F104" s="47" t="str">
        <f t="shared" si="5"/>
        <v/>
      </c>
      <c r="G104" s="56"/>
    </row>
    <row r="105" spans="1:7" ht="12.75">
      <c r="A105" s="35" t="str">
        <f t="shared" si="3"/>
        <v/>
      </c>
      <c r="B105" s="35">
        <f t="shared" si="4"/>
        <v>104</v>
      </c>
      <c r="C105" s="35" t="str">
        <f ca="1">OFFSET('h-lot'!A$8,ROUNDDOWN((ROW()-2)/5,0)*10,0)</f>
        <v/>
      </c>
      <c r="D105" s="35" t="s">
        <v>41</v>
      </c>
      <c r="E105" s="35" t="str">
        <f ca="1">OFFSET('h-lot'!A$2,ROUNDDOWN((ROW()-2)/5,0)*10,0)</f>
        <v/>
      </c>
      <c r="F105" s="47" t="str">
        <f t="shared" si="5"/>
        <v/>
      </c>
      <c r="G105" s="56"/>
    </row>
    <row r="106" spans="1:7" ht="12.75">
      <c r="A106" s="57" t="str">
        <f t="shared" si="3"/>
        <v/>
      </c>
      <c r="B106" s="57">
        <f t="shared" si="4"/>
        <v>105</v>
      </c>
      <c r="C106" s="57" t="str">
        <f ca="1">OFFSET('h-lot'!A$9,ROUNDDOWN((ROW()-2)/5,0)*10,0)</f>
        <v/>
      </c>
      <c r="D106" s="57" t="s">
        <v>41</v>
      </c>
      <c r="E106" s="57" t="str">
        <f ca="1">OFFSET('h-lot'!A$1,ROUNDDOWN((ROW()-2)/5,0)*10,0)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5"/>
  <sheetViews>
    <sheetView zoomScale="130" zoomScaleNormal="130" workbookViewId="0" topLeftCell="A1"/>
  </sheetViews>
  <sheetFormatPr defaultColWidth="9.140625" defaultRowHeight="12.75"/>
  <cols>
    <col min="1" max="1" width="2.8515625" style="1" bestFit="1" customWidth="1"/>
    <col min="2" max="2" width="25.7109375" style="34" bestFit="1" customWidth="1"/>
    <col min="3" max="3" width="6.421875" style="13" bestFit="1" customWidth="1"/>
    <col min="4" max="4" width="4.8515625" style="34" bestFit="1" customWidth="1"/>
    <col min="5" max="14" width="4.7109375" style="5" customWidth="1"/>
    <col min="15" max="15" width="7.7109375" style="5" customWidth="1"/>
    <col min="16" max="16" width="3.57421875" style="5" customWidth="1"/>
    <col min="17" max="17" width="3.7109375" style="13" customWidth="1"/>
    <col min="18" max="18" width="10.00390625" style="5" bestFit="1" customWidth="1"/>
    <col min="19" max="22" width="7.7109375" style="5" bestFit="1" customWidth="1"/>
  </cols>
  <sheetData>
    <row r="1" spans="1:22" s="4" customFormat="1" ht="12.75">
      <c r="A1" s="17"/>
      <c r="B1" s="6" t="str">
        <f>"Tienkamp "&amp;'h-kruis'!A1</f>
        <v>Tienkamp 1</v>
      </c>
      <c r="C1" s="11"/>
      <c r="D1" s="10"/>
      <c r="E1" s="7">
        <v>1</v>
      </c>
      <c r="F1" s="7">
        <v>2</v>
      </c>
      <c r="G1" s="7">
        <v>3</v>
      </c>
      <c r="H1" s="7">
        <v>4</v>
      </c>
      <c r="I1" s="7">
        <v>5</v>
      </c>
      <c r="J1" s="7">
        <v>6</v>
      </c>
      <c r="K1" s="7">
        <v>7</v>
      </c>
      <c r="L1" s="7">
        <v>8</v>
      </c>
      <c r="M1" s="7">
        <v>9</v>
      </c>
      <c r="N1" s="7">
        <v>10</v>
      </c>
      <c r="O1" s="7" t="s">
        <v>12</v>
      </c>
      <c r="P1" s="7" t="s">
        <v>45</v>
      </c>
      <c r="Q1" s="15"/>
      <c r="R1" s="14" t="str">
        <f>"bord "&amp;'h-kruis'!B1</f>
        <v>bord 1</v>
      </c>
      <c r="S1" s="14" t="str">
        <f>"bord "&amp;'h-kruis'!C1</f>
        <v>bord 2</v>
      </c>
      <c r="T1" s="14" t="str">
        <f>"bord "&amp;'h-kruis'!D1</f>
        <v>bord 3</v>
      </c>
      <c r="U1" s="14" t="str">
        <f>"bord "&amp;'h-kruis'!E1</f>
        <v>bord 4</v>
      </c>
      <c r="V1" s="14" t="str">
        <f>"bord "&amp;'h-kruis'!F1</f>
        <v>bord 5</v>
      </c>
    </row>
    <row r="2" spans="1:22" ht="12.75">
      <c r="A2" s="18">
        <v>1</v>
      </c>
      <c r="B2" s="8" t="str">
        <f ca="1">OFFSET('h-lot'!A$1,('h-kruis'!A2-1)*10,0)</f>
        <v/>
      </c>
      <c r="C2" s="12" t="str">
        <f ca="1">OFFSET('h-lot'!B$1,('h-kruis'!A2-1)*10,0)</f>
        <v/>
      </c>
      <c r="D2" s="12" t="str">
        <f ca="1">OFFSET('h-lot'!C$1,('h-kruis'!A2-1)*10,0)</f>
        <v/>
      </c>
      <c r="E2" s="16"/>
      <c r="F2" s="22" t="str">
        <f ca="1">IF('h-kruis'!H2="","",IF('h-kruis'!H2=0.5,"½",'h-kruis'!H2))</f>
        <v/>
      </c>
      <c r="G2" s="22" t="str">
        <f ca="1">IF('h-kruis'!I2="","",IF('h-kruis'!I2=0.5,"½",'h-kruis'!I2))</f>
        <v/>
      </c>
      <c r="H2" s="22" t="str">
        <f ca="1">IF('h-kruis'!J2="","",IF('h-kruis'!J2=0.5,"½",'h-kruis'!J2))</f>
        <v/>
      </c>
      <c r="I2" s="22" t="str">
        <f ca="1">IF('h-kruis'!K2="","",IF('h-kruis'!K2=0.5,"½",'h-kruis'!K2))</f>
        <v/>
      </c>
      <c r="J2" s="22" t="str">
        <f ca="1">IF('h-kruis'!L2="","",IF('h-kruis'!L2=0.5,"½",'h-kruis'!L2))</f>
        <v/>
      </c>
      <c r="K2" s="22" t="str">
        <f ca="1">IF('h-kruis'!M2="","",IF('h-kruis'!M2=0.5,"½",'h-kruis'!M2))</f>
        <v/>
      </c>
      <c r="L2" s="22" t="str">
        <f ca="1">IF('h-kruis'!N2="","",IF('h-kruis'!N2=0.5,"½",'h-kruis'!N2))</f>
        <v/>
      </c>
      <c r="M2" s="22" t="str">
        <f ca="1">IF('h-kruis'!O2="","",IF('h-kruis'!O2=0.5,"½",'h-kruis'!O2))</f>
        <v/>
      </c>
      <c r="N2" s="22" t="str">
        <f ca="1">IF('h-kruis'!P2="","",IF('h-kruis'!P2=0.5,"½",'h-kruis'!P2))</f>
        <v/>
      </c>
      <c r="O2" s="9">
        <f ca="1">IF(LEN('h-kruis'!Q2)&gt;1,IF(LEFT('h-kruis'!Q2,1)="0","½",LEFT('h-kruis'!Q2,1)&amp;"½"),'h-kruis'!Q2)</f>
        <v>0</v>
      </c>
      <c r="P2" s="9">
        <f ca="1">_xlfn.RANK.EQ('h-kruis'!Q2,'h-kruis'!Q2:Q11,0)</f>
        <v>1</v>
      </c>
      <c r="Q2" s="13" t="s">
        <v>14</v>
      </c>
      <c r="R2" s="58" t="s">
        <v>290</v>
      </c>
      <c r="S2" s="58" t="s">
        <v>291</v>
      </c>
      <c r="T2" s="58" t="s">
        <v>284</v>
      </c>
      <c r="U2" s="58" t="s">
        <v>304</v>
      </c>
      <c r="V2" s="58" t="s">
        <v>305</v>
      </c>
    </row>
    <row r="3" spans="1:40" ht="12.75">
      <c r="A3" s="18">
        <v>2</v>
      </c>
      <c r="B3" s="8" t="str">
        <f ca="1">OFFSET('h-lot'!A$2,('h-kruis'!A3-1)*10,0)</f>
        <v/>
      </c>
      <c r="C3" s="12" t="str">
        <f ca="1">OFFSET('h-lot'!B$2,('h-kruis'!A3-1)*10,0)</f>
        <v/>
      </c>
      <c r="D3" s="12" t="str">
        <f ca="1">OFFSET('h-lot'!C$2,('h-kruis'!A3-1)*10,0)</f>
        <v/>
      </c>
      <c r="E3" s="22" t="str">
        <f ca="1">IF('h-kruis'!G3="","",IF('h-kruis'!G3=0.5,"½",'h-kruis'!G3))</f>
        <v/>
      </c>
      <c r="F3" s="16"/>
      <c r="G3" s="22" t="str">
        <f ca="1">IF('h-kruis'!I3="","",IF('h-kruis'!I3=0.5,"½",'h-kruis'!I3))</f>
        <v/>
      </c>
      <c r="H3" s="22" t="str">
        <f ca="1">IF('h-kruis'!J3="","",IF('h-kruis'!J3=0.5,"½",'h-kruis'!J3))</f>
        <v/>
      </c>
      <c r="I3" s="22" t="str">
        <f ca="1">IF('h-kruis'!K3="","",IF('h-kruis'!K3=0.5,"½",'h-kruis'!K3))</f>
        <v/>
      </c>
      <c r="J3" s="22" t="str">
        <f ca="1">IF('h-kruis'!L3="","",IF('h-kruis'!L3=0.5,"½",'h-kruis'!L3))</f>
        <v/>
      </c>
      <c r="K3" s="22" t="str">
        <f ca="1">IF('h-kruis'!M3="","",IF('h-kruis'!M3=0.5,"½",'h-kruis'!M3))</f>
        <v/>
      </c>
      <c r="L3" s="22" t="str">
        <f ca="1">IF('h-kruis'!N3="","",IF('h-kruis'!N3=0.5,"½",'h-kruis'!N3))</f>
        <v/>
      </c>
      <c r="M3" s="22" t="str">
        <f ca="1">IF('h-kruis'!O3="","",IF('h-kruis'!O3=0.5,"½",'h-kruis'!O3))</f>
        <v/>
      </c>
      <c r="N3" s="22" t="str">
        <f ca="1">IF('h-kruis'!P3="","",IF('h-kruis'!P3=0.5,"½",'h-kruis'!P3))</f>
        <v/>
      </c>
      <c r="O3" s="9">
        <f ca="1">IF(LEN('h-kruis'!Q3)&gt;1,IF(LEFT('h-kruis'!Q3,1)="0","½",LEFT('h-kruis'!Q3,1)&amp;"½"),'h-kruis'!Q3)</f>
        <v>0</v>
      </c>
      <c r="P3" s="9">
        <f ca="1">_xlfn.RANK.EQ('h-kruis'!Q3,'h-kruis'!Q2:Q11,0)</f>
        <v>1</v>
      </c>
      <c r="Q3" s="13" t="s">
        <v>15</v>
      </c>
      <c r="R3" s="58" t="s">
        <v>292</v>
      </c>
      <c r="S3" s="58" t="s">
        <v>306</v>
      </c>
      <c r="T3" s="59" t="s">
        <v>307</v>
      </c>
      <c r="U3" s="59" t="s">
        <v>308</v>
      </c>
      <c r="V3" s="59" t="s">
        <v>13</v>
      </c>
      <c r="AN3" s="48"/>
    </row>
    <row r="4" spans="1:22" s="48" customFormat="1" ht="12.75">
      <c r="A4" s="18">
        <v>3</v>
      </c>
      <c r="B4" s="8" t="str">
        <f ca="1">OFFSET('h-lot'!A$3,('h-kruis'!A4-1)*10,0)</f>
        <v/>
      </c>
      <c r="C4" s="12" t="str">
        <f ca="1">OFFSET('h-lot'!B$3,('h-kruis'!A4-1)*10,0)</f>
        <v/>
      </c>
      <c r="D4" s="12" t="str">
        <f ca="1">OFFSET('h-lot'!C$3,('h-kruis'!A4-1)*10,0)</f>
        <v/>
      </c>
      <c r="E4" s="22" t="str">
        <f ca="1">IF('h-kruis'!G4="","",IF('h-kruis'!G4=0.5,"½",'h-kruis'!G4))</f>
        <v/>
      </c>
      <c r="F4" s="22" t="str">
        <f ca="1">IF('h-kruis'!H4="","",IF('h-kruis'!H4=0.5,"½",'h-kruis'!H4))</f>
        <v/>
      </c>
      <c r="G4" s="16"/>
      <c r="H4" s="22" t="str">
        <f ca="1">IF('h-kruis'!J4="","",IF('h-kruis'!J4=0.5,"½",'h-kruis'!J4))</f>
        <v/>
      </c>
      <c r="I4" s="22" t="str">
        <f ca="1">IF('h-kruis'!K4="","",IF('h-kruis'!K4=0.5,"½",'h-kruis'!K4))</f>
        <v/>
      </c>
      <c r="J4" s="22" t="str">
        <f ca="1">IF('h-kruis'!L4="","",IF('h-kruis'!L4=0.5,"½",'h-kruis'!L4))</f>
        <v/>
      </c>
      <c r="K4" s="22" t="str">
        <f ca="1">IF('h-kruis'!M4="","",IF('h-kruis'!M4=0.5,"½",'h-kruis'!M4))</f>
        <v/>
      </c>
      <c r="L4" s="22" t="str">
        <f ca="1">IF('h-kruis'!N4="","",IF('h-kruis'!N4=0.5,"½",'h-kruis'!N4))</f>
        <v/>
      </c>
      <c r="M4" s="22" t="str">
        <f ca="1">IF('h-kruis'!O4="","",IF('h-kruis'!O4=0.5,"½",'h-kruis'!O4))</f>
        <v/>
      </c>
      <c r="N4" s="22" t="str">
        <f ca="1">IF('h-kruis'!P4="","",IF('h-kruis'!P4=0.5,"½",'h-kruis'!P4))</f>
        <v/>
      </c>
      <c r="O4" s="9">
        <f ca="1">IF(LEN('h-kruis'!Q4)&gt;1,IF(LEFT('h-kruis'!Q4,1)="0","½",LEFT('h-kruis'!Q4,1)&amp;"½"),'h-kruis'!Q4)</f>
        <v>0</v>
      </c>
      <c r="P4" s="9">
        <f ca="1">_xlfn.RANK.EQ('h-kruis'!Q4,'h-kruis'!Q2:Q11,0)</f>
        <v>1</v>
      </c>
      <c r="Q4" s="13" t="s">
        <v>16</v>
      </c>
      <c r="R4" s="58" t="s">
        <v>293</v>
      </c>
      <c r="S4" s="58" t="s">
        <v>111</v>
      </c>
      <c r="T4" s="58" t="s">
        <v>283</v>
      </c>
      <c r="U4" s="58" t="s">
        <v>309</v>
      </c>
      <c r="V4" s="58" t="s">
        <v>310</v>
      </c>
    </row>
    <row r="5" spans="1:22" s="48" customFormat="1" ht="12.75">
      <c r="A5" s="18">
        <v>4</v>
      </c>
      <c r="B5" s="8" t="str">
        <f ca="1">OFFSET('h-lot'!A$4,('h-kruis'!A5-1)*10,0)</f>
        <v/>
      </c>
      <c r="C5" s="12" t="str">
        <f ca="1">OFFSET('h-lot'!B$4,('h-kruis'!A5-1)*10,0)</f>
        <v/>
      </c>
      <c r="D5" s="12" t="str">
        <f ca="1">OFFSET('h-lot'!C$4,('h-kruis'!A5-1)*10,0)</f>
        <v/>
      </c>
      <c r="E5" s="22" t="str">
        <f ca="1">IF('h-kruis'!G5="","",IF('h-kruis'!G5=0.5,"½",'h-kruis'!G5))</f>
        <v/>
      </c>
      <c r="F5" s="22" t="str">
        <f ca="1">IF('h-kruis'!H5="","",IF('h-kruis'!H5=0.5,"½",'h-kruis'!H5))</f>
        <v/>
      </c>
      <c r="G5" s="22" t="str">
        <f ca="1">IF('h-kruis'!I5="","",IF('h-kruis'!I5=0.5,"½",'h-kruis'!I5))</f>
        <v/>
      </c>
      <c r="H5" s="16"/>
      <c r="I5" s="22" t="str">
        <f ca="1">IF('h-kruis'!K5="","",IF('h-kruis'!K5=0.5,"½",'h-kruis'!K5))</f>
        <v/>
      </c>
      <c r="J5" s="22" t="str">
        <f ca="1">IF('h-kruis'!L5="","",IF('h-kruis'!L5=0.5,"½",'h-kruis'!L5))</f>
        <v/>
      </c>
      <c r="K5" s="22" t="str">
        <f ca="1">IF('h-kruis'!M5="","",IF('h-kruis'!M5=0.5,"½",'h-kruis'!M5))</f>
        <v/>
      </c>
      <c r="L5" s="22" t="str">
        <f ca="1">IF('h-kruis'!N5="","",IF('h-kruis'!N5=0.5,"½",'h-kruis'!N5))</f>
        <v/>
      </c>
      <c r="M5" s="22" t="str">
        <f ca="1">IF('h-kruis'!O5="","",IF('h-kruis'!O5=0.5,"½",'h-kruis'!O5))</f>
        <v/>
      </c>
      <c r="N5" s="22" t="str">
        <f ca="1">IF('h-kruis'!P5="","",IF('h-kruis'!P5=0.5,"½",'h-kruis'!P5))</f>
        <v/>
      </c>
      <c r="O5" s="9">
        <f ca="1">IF(LEN('h-kruis'!Q5)&gt;1,IF(LEFT('h-kruis'!Q5,1)="0","½",LEFT('h-kruis'!Q5,1)&amp;"½"),'h-kruis'!Q5)</f>
        <v>0</v>
      </c>
      <c r="P5" s="9">
        <f ca="1">_xlfn.RANK.EQ('h-kruis'!Q5,'h-kruis'!Q2:Q11,0)</f>
        <v>1</v>
      </c>
      <c r="Q5" s="60" t="s">
        <v>107</v>
      </c>
      <c r="R5" s="58" t="s">
        <v>294</v>
      </c>
      <c r="S5" s="58" t="s">
        <v>311</v>
      </c>
      <c r="T5" s="58" t="s">
        <v>312</v>
      </c>
      <c r="U5" s="58" t="s">
        <v>97</v>
      </c>
      <c r="V5" s="58" t="s">
        <v>113</v>
      </c>
    </row>
    <row r="6" spans="1:40" ht="12.75">
      <c r="A6" s="18">
        <v>5</v>
      </c>
      <c r="B6" s="8" t="str">
        <f ca="1">OFFSET('h-lot'!A$5,('h-kruis'!A6-1)*10,0)</f>
        <v/>
      </c>
      <c r="C6" s="12" t="str">
        <f ca="1">OFFSET('h-lot'!B$5,('h-kruis'!A6-1)*10,0)</f>
        <v/>
      </c>
      <c r="D6" s="12" t="str">
        <f ca="1">OFFSET('h-lot'!C$5,('h-kruis'!A6-1)*10,0)</f>
        <v/>
      </c>
      <c r="E6" s="22" t="str">
        <f ca="1">IF('h-kruis'!G6="","",IF('h-kruis'!G6=0.5,"½",'h-kruis'!G6))</f>
        <v/>
      </c>
      <c r="F6" s="22" t="str">
        <f ca="1">IF('h-kruis'!H6="","",IF('h-kruis'!H6=0.5,"½",'h-kruis'!H6))</f>
        <v/>
      </c>
      <c r="G6" s="22" t="str">
        <f ca="1">IF('h-kruis'!I6="","",IF('h-kruis'!I6=0.5,"½",'h-kruis'!I6))</f>
        <v/>
      </c>
      <c r="H6" s="22" t="str">
        <f ca="1">IF('h-kruis'!J6="","",IF('h-kruis'!J6=0.5,"½",'h-kruis'!J6))</f>
        <v/>
      </c>
      <c r="I6" s="16"/>
      <c r="J6" s="22" t="str">
        <f ca="1">IF('h-kruis'!L6="","",IF('h-kruis'!L6=0.5,"½",'h-kruis'!L6))</f>
        <v/>
      </c>
      <c r="K6" s="22" t="str">
        <f ca="1">IF('h-kruis'!M6="","",IF('h-kruis'!M6=0.5,"½",'h-kruis'!M6))</f>
        <v/>
      </c>
      <c r="L6" s="22" t="str">
        <f ca="1">IF('h-kruis'!N6="","",IF('h-kruis'!N6=0.5,"½",'h-kruis'!N6))</f>
        <v/>
      </c>
      <c r="M6" s="22" t="str">
        <f ca="1">IF('h-kruis'!O6="","",IF('h-kruis'!O6=0.5,"½",'h-kruis'!O6))</f>
        <v/>
      </c>
      <c r="N6" s="22" t="str">
        <f ca="1">IF('h-kruis'!P6="","",IF('h-kruis'!P6=0.5,"½",'h-kruis'!P6))</f>
        <v/>
      </c>
      <c r="O6" s="9">
        <f ca="1">IF(LEN('h-kruis'!Q6)&gt;1,IF(LEFT('h-kruis'!Q6,1)="0","½",LEFT('h-kruis'!Q6,1)&amp;"½"),'h-kruis'!Q6)</f>
        <v>0</v>
      </c>
      <c r="P6" s="9">
        <f ca="1">_xlfn.RANK.EQ('h-kruis'!Q6,'h-kruis'!Q2:Q11,0)</f>
        <v>1</v>
      </c>
      <c r="Q6" s="60" t="s">
        <v>108</v>
      </c>
      <c r="R6" s="58" t="s">
        <v>295</v>
      </c>
      <c r="S6" s="58" t="s">
        <v>114</v>
      </c>
      <c r="T6" s="58" t="s">
        <v>115</v>
      </c>
      <c r="U6" s="58" t="s">
        <v>313</v>
      </c>
      <c r="V6" s="58" t="s">
        <v>314</v>
      </c>
      <c r="AN6" s="48"/>
    </row>
    <row r="7" spans="1:40" ht="12.75">
      <c r="A7" s="18">
        <v>6</v>
      </c>
      <c r="B7" s="8" t="str">
        <f ca="1">OFFSET('h-lot'!A$6,('h-kruis'!A7-1)*10,0)</f>
        <v/>
      </c>
      <c r="C7" s="12" t="str">
        <f ca="1">OFFSET('h-lot'!B$6,('h-kruis'!A7-1)*10,0)</f>
        <v/>
      </c>
      <c r="D7" s="12" t="str">
        <f ca="1">OFFSET('h-lot'!C$6,('h-kruis'!A7-1)*10,0)</f>
        <v/>
      </c>
      <c r="E7" s="22" t="str">
        <f ca="1">IF('h-kruis'!G7="","",IF('h-kruis'!G7=0.5,"½",'h-kruis'!G7))</f>
        <v/>
      </c>
      <c r="F7" s="22" t="str">
        <f ca="1">IF('h-kruis'!H7="","",IF('h-kruis'!H7=0.5,"½",'h-kruis'!H7))</f>
        <v/>
      </c>
      <c r="G7" s="22" t="str">
        <f ca="1">IF('h-kruis'!I7="","",IF('h-kruis'!I7=0.5,"½",'h-kruis'!I7))</f>
        <v/>
      </c>
      <c r="H7" s="22" t="str">
        <f ca="1">IF('h-kruis'!J7="","",IF('h-kruis'!J7=0.5,"½",'h-kruis'!J7))</f>
        <v/>
      </c>
      <c r="I7" s="22" t="str">
        <f ca="1">IF('h-kruis'!K7="","",IF('h-kruis'!K7=0.5,"½",'h-kruis'!K7))</f>
        <v/>
      </c>
      <c r="J7" s="16"/>
      <c r="K7" s="22" t="str">
        <f ca="1">IF('h-kruis'!M7="","",IF('h-kruis'!M7=0.5,"½",'h-kruis'!M7))</f>
        <v/>
      </c>
      <c r="L7" s="22" t="str">
        <f ca="1">IF('h-kruis'!N7="","",IF('h-kruis'!N7=0.5,"½",'h-kruis'!N7))</f>
        <v/>
      </c>
      <c r="M7" s="22" t="str">
        <f ca="1">IF('h-kruis'!O7="","",IF('h-kruis'!O7=0.5,"½",'h-kruis'!O7))</f>
        <v/>
      </c>
      <c r="N7" s="22" t="str">
        <f ca="1">IF('h-kruis'!P7="","",IF('h-kruis'!P7=0.5,"½",'h-kruis'!P7))</f>
        <v/>
      </c>
      <c r="O7" s="9">
        <f ca="1">IF(LEN('h-kruis'!Q7)&gt;1,IF(LEFT('h-kruis'!Q7,1)="0","½",LEFT('h-kruis'!Q7,1)&amp;"½"),'h-kruis'!Q7)</f>
        <v>0</v>
      </c>
      <c r="P7" s="9">
        <f ca="1">_xlfn.RANK.EQ('h-kruis'!Q7,'h-kruis'!Q2:Q11,0)</f>
        <v>1</v>
      </c>
      <c r="Q7" s="13" t="s">
        <v>286</v>
      </c>
      <c r="R7" s="58" t="s">
        <v>296</v>
      </c>
      <c r="S7" s="58" t="s">
        <v>315</v>
      </c>
      <c r="T7" s="58" t="s">
        <v>105</v>
      </c>
      <c r="U7" s="58" t="s">
        <v>18</v>
      </c>
      <c r="V7" s="58" t="s">
        <v>106</v>
      </c>
      <c r="AN7" s="48"/>
    </row>
    <row r="8" spans="1:22" ht="12.75">
      <c r="A8" s="18">
        <v>7</v>
      </c>
      <c r="B8" s="8" t="str">
        <f ca="1">OFFSET('h-lot'!A$7,('h-kruis'!A8-1)*10,0)</f>
        <v/>
      </c>
      <c r="C8" s="12" t="str">
        <f ca="1">OFFSET('h-lot'!B$7,('h-kruis'!A8-1)*10,0)</f>
        <v/>
      </c>
      <c r="D8" s="12" t="str">
        <f ca="1">OFFSET('h-lot'!C$7,('h-kruis'!A8-1)*10,0)</f>
        <v/>
      </c>
      <c r="E8" s="22" t="str">
        <f ca="1">IF('h-kruis'!G8="","",IF('h-kruis'!G8=0.5,"½",'h-kruis'!G8))</f>
        <v/>
      </c>
      <c r="F8" s="22" t="str">
        <f ca="1">IF('h-kruis'!H8="","",IF('h-kruis'!H8=0.5,"½",'h-kruis'!H8))</f>
        <v/>
      </c>
      <c r="G8" s="22" t="str">
        <f ca="1">IF('h-kruis'!I8="","",IF('h-kruis'!I8=0.5,"½",'h-kruis'!I8))</f>
        <v/>
      </c>
      <c r="H8" s="22" t="str">
        <f ca="1">IF('h-kruis'!J8="","",IF('h-kruis'!J8=0.5,"½",'h-kruis'!J8))</f>
        <v/>
      </c>
      <c r="I8" s="22" t="str">
        <f ca="1">IF('h-kruis'!K8="","",IF('h-kruis'!K8=0.5,"½",'h-kruis'!K8))</f>
        <v/>
      </c>
      <c r="J8" s="22" t="str">
        <f ca="1">IF('h-kruis'!L8="","",IF('h-kruis'!L8=0.5,"½",'h-kruis'!L8))</f>
        <v/>
      </c>
      <c r="K8" s="16"/>
      <c r="L8" s="22" t="str">
        <f ca="1">IF('h-kruis'!N8="","",IF('h-kruis'!N8=0.5,"½",'h-kruis'!N8))</f>
        <v/>
      </c>
      <c r="M8" s="22" t="str">
        <f ca="1">IF('h-kruis'!O8="","",IF('h-kruis'!O8=0.5,"½",'h-kruis'!O8))</f>
        <v/>
      </c>
      <c r="N8" s="22" t="str">
        <f ca="1">IF('h-kruis'!P8="","",IF('h-kruis'!P8=0.5,"½",'h-kruis'!P8))</f>
        <v/>
      </c>
      <c r="O8" s="9">
        <f ca="1">IF(LEN('h-kruis'!Q8)&gt;1,IF(LEFT('h-kruis'!Q8,1)="0","½",LEFT('h-kruis'!Q8,1)&amp;"½"),'h-kruis'!Q8)</f>
        <v>0</v>
      </c>
      <c r="P8" s="9">
        <f ca="1">_xlfn.RANK.EQ('h-kruis'!Q8,'h-kruis'!Q2:Q11,0)</f>
        <v>1</v>
      </c>
      <c r="Q8" s="13" t="s">
        <v>287</v>
      </c>
      <c r="R8" s="58" t="s">
        <v>297</v>
      </c>
      <c r="S8" s="58" t="s">
        <v>110</v>
      </c>
      <c r="T8" s="58" t="s">
        <v>281</v>
      </c>
      <c r="U8" s="58" t="s">
        <v>316</v>
      </c>
      <c r="V8" s="58" t="s">
        <v>317</v>
      </c>
    </row>
    <row r="9" spans="1:22" s="4" customFormat="1" ht="12.75">
      <c r="A9" s="18">
        <v>8</v>
      </c>
      <c r="B9" s="8" t="str">
        <f ca="1">OFFSET('h-lot'!A$8,('h-kruis'!A9-1)*10,0)</f>
        <v/>
      </c>
      <c r="C9" s="12" t="str">
        <f ca="1">OFFSET('h-lot'!B$8,('h-kruis'!A9-1)*10,0)</f>
        <v/>
      </c>
      <c r="D9" s="12" t="str">
        <f ca="1">OFFSET('h-lot'!C$8,('h-kruis'!A9-1)*10,0)</f>
        <v/>
      </c>
      <c r="E9" s="22" t="str">
        <f ca="1">IF('h-kruis'!G9="","",IF('h-kruis'!G9=0.5,"½",'h-kruis'!G9))</f>
        <v/>
      </c>
      <c r="F9" s="22" t="str">
        <f ca="1">IF('h-kruis'!H9="","",IF('h-kruis'!H9=0.5,"½",'h-kruis'!H9))</f>
        <v/>
      </c>
      <c r="G9" s="22" t="str">
        <f ca="1">IF('h-kruis'!I9="","",IF('h-kruis'!I9=0.5,"½",'h-kruis'!I9))</f>
        <v/>
      </c>
      <c r="H9" s="22" t="str">
        <f ca="1">IF('h-kruis'!J9="","",IF('h-kruis'!J9=0.5,"½",'h-kruis'!J9))</f>
        <v/>
      </c>
      <c r="I9" s="22" t="str">
        <f ca="1">IF('h-kruis'!K9="","",IF('h-kruis'!K9=0.5,"½",'h-kruis'!K9))</f>
        <v/>
      </c>
      <c r="J9" s="22" t="str">
        <f ca="1">IF('h-kruis'!L9="","",IF('h-kruis'!L9=0.5,"½",'h-kruis'!L9))</f>
        <v/>
      </c>
      <c r="K9" s="22" t="str">
        <f ca="1">IF('h-kruis'!M9="","",IF('h-kruis'!M9=0.5,"½",'h-kruis'!M9))</f>
        <v/>
      </c>
      <c r="L9" s="16"/>
      <c r="M9" s="22" t="str">
        <f ca="1">IF('h-kruis'!O9="","",IF('h-kruis'!O9=0.5,"½",'h-kruis'!O9))</f>
        <v/>
      </c>
      <c r="N9" s="22" t="str">
        <f ca="1">IF('h-kruis'!P9="","",IF('h-kruis'!P9=0.5,"½",'h-kruis'!P9))</f>
        <v/>
      </c>
      <c r="O9" s="9">
        <f ca="1">IF(LEN('h-kruis'!Q9)&gt;1,IF(LEFT('h-kruis'!Q9,1)="0","½",LEFT('h-kruis'!Q9,1)&amp;"½"),'h-kruis'!Q9)</f>
        <v>0</v>
      </c>
      <c r="P9" s="9">
        <f ca="1">_xlfn.RANK.EQ('h-kruis'!Q9,'h-kruis'!Q2:Q11,0)</f>
        <v>1</v>
      </c>
      <c r="Q9" s="13" t="s">
        <v>288</v>
      </c>
      <c r="R9" s="58" t="s">
        <v>298</v>
      </c>
      <c r="S9" s="58" t="s">
        <v>318</v>
      </c>
      <c r="T9" s="58" t="s">
        <v>282</v>
      </c>
      <c r="U9" s="58" t="s">
        <v>98</v>
      </c>
      <c r="V9" s="58" t="s">
        <v>112</v>
      </c>
    </row>
    <row r="10" spans="1:22" s="48" customFormat="1" ht="12.75">
      <c r="A10" s="18">
        <v>9</v>
      </c>
      <c r="B10" s="8" t="str">
        <f ca="1">OFFSET('h-lot'!A$9,('h-kruis'!A10-1)*10,0)</f>
        <v/>
      </c>
      <c r="C10" s="12" t="str">
        <f ca="1">OFFSET('h-lot'!B$9,('h-kruis'!A10-1)*10,0)</f>
        <v/>
      </c>
      <c r="D10" s="12" t="str">
        <f ca="1">OFFSET('h-lot'!C$9,('h-kruis'!A10-1)*10,0)</f>
        <v/>
      </c>
      <c r="E10" s="22" t="str">
        <f ca="1">IF('h-kruis'!G10="","",IF('h-kruis'!G10=0.5,"½",'h-kruis'!G10))</f>
        <v/>
      </c>
      <c r="F10" s="22" t="str">
        <f ca="1">IF('h-kruis'!H10="","",IF('h-kruis'!H10=0.5,"½",'h-kruis'!H10))</f>
        <v/>
      </c>
      <c r="G10" s="22" t="str">
        <f ca="1">IF('h-kruis'!I10="","",IF('h-kruis'!I10=0.5,"½",'h-kruis'!I10))</f>
        <v/>
      </c>
      <c r="H10" s="22" t="str">
        <f ca="1">IF('h-kruis'!J10="","",IF('h-kruis'!J10=0.5,"½",'h-kruis'!J10))</f>
        <v/>
      </c>
      <c r="I10" s="22" t="str">
        <f ca="1">IF('h-kruis'!K10="","",IF('h-kruis'!K10=0.5,"½",'h-kruis'!K10))</f>
        <v/>
      </c>
      <c r="J10" s="22" t="str">
        <f ca="1">IF('h-kruis'!L10="","",IF('h-kruis'!L10=0.5,"½",'h-kruis'!L10))</f>
        <v/>
      </c>
      <c r="K10" s="22" t="str">
        <f ca="1">IF('h-kruis'!M10="","",IF('h-kruis'!M10=0.5,"½",'h-kruis'!M10))</f>
        <v/>
      </c>
      <c r="L10" s="22" t="str">
        <f ca="1">IF('h-kruis'!N10="","",IF('h-kruis'!N10=0.5,"½",'h-kruis'!N10))</f>
        <v/>
      </c>
      <c r="M10" s="16"/>
      <c r="N10" s="22" t="str">
        <f ca="1">IF('h-kruis'!P10="","",IF('h-kruis'!P10=0.5,"½",'h-kruis'!P10))</f>
        <v/>
      </c>
      <c r="O10" s="9">
        <f ca="1">IF(LEN('h-kruis'!Q10)&gt;1,IF(LEFT('h-kruis'!Q10,1)="0","½",LEFT('h-kruis'!Q10,1)&amp;"½"),'h-kruis'!Q10)</f>
        <v>0</v>
      </c>
      <c r="P10" s="9">
        <f ca="1">_xlfn.RANK.EQ('h-kruis'!Q10,'h-kruis'!Q2:Q11,0)</f>
        <v>1</v>
      </c>
      <c r="Q10" s="13" t="s">
        <v>289</v>
      </c>
      <c r="R10" s="58" t="s">
        <v>285</v>
      </c>
      <c r="S10" s="58" t="s">
        <v>109</v>
      </c>
      <c r="T10" s="58" t="s">
        <v>280</v>
      </c>
      <c r="U10" s="58" t="s">
        <v>319</v>
      </c>
      <c r="V10" s="58" t="s">
        <v>320</v>
      </c>
    </row>
    <row r="11" spans="1:22" s="48" customFormat="1" ht="12.75">
      <c r="A11" s="18">
        <v>10</v>
      </c>
      <c r="B11" s="8" t="str">
        <f ca="1">OFFSET('h-lot'!A$10,('h-kruis'!A11-1)*10,0)</f>
        <v/>
      </c>
      <c r="C11" s="12" t="str">
        <f ca="1">OFFSET('h-lot'!B$10,('h-kruis'!A11-1)*10,0)</f>
        <v/>
      </c>
      <c r="D11" s="12" t="str">
        <f ca="1">OFFSET('h-lot'!C$10,('h-kruis'!A11-1)*10,0)</f>
        <v/>
      </c>
      <c r="E11" s="22" t="str">
        <f ca="1">IF('h-kruis'!G11="","",IF('h-kruis'!G11=0.5,"½",'h-kruis'!G11))</f>
        <v/>
      </c>
      <c r="F11" s="22" t="str">
        <f ca="1">IF('h-kruis'!H11="","",IF('h-kruis'!H11=0.5,"½",'h-kruis'!H11))</f>
        <v/>
      </c>
      <c r="G11" s="22" t="str">
        <f ca="1">IF('h-kruis'!I11="","",IF('h-kruis'!I11=0.5,"½",'h-kruis'!I11))</f>
        <v/>
      </c>
      <c r="H11" s="22" t="str">
        <f ca="1">IF('h-kruis'!J11="","",IF('h-kruis'!J11=0.5,"½",'h-kruis'!J11))</f>
        <v/>
      </c>
      <c r="I11" s="22" t="str">
        <f ca="1">IF('h-kruis'!K11="","",IF('h-kruis'!K11=0.5,"½",'h-kruis'!K11))</f>
        <v/>
      </c>
      <c r="J11" s="22" t="str">
        <f ca="1">IF('h-kruis'!L11="","",IF('h-kruis'!L11=0.5,"½",'h-kruis'!L11))</f>
        <v/>
      </c>
      <c r="K11" s="22" t="str">
        <f ca="1">IF('h-kruis'!M11="","",IF('h-kruis'!M11=0.5,"½",'h-kruis'!M11))</f>
        <v/>
      </c>
      <c r="L11" s="22" t="str">
        <f ca="1">IF('h-kruis'!N11="","",IF('h-kruis'!N11=0.5,"½",'h-kruis'!N11))</f>
        <v/>
      </c>
      <c r="M11" s="22" t="str">
        <f ca="1">IF('h-kruis'!O11="","",IF('h-kruis'!O11=0.5,"½",'h-kruis'!O11))</f>
        <v/>
      </c>
      <c r="N11" s="16"/>
      <c r="O11" s="9">
        <f ca="1">IF(LEN('h-kruis'!Q11)&gt;1,IF(LEFT('h-kruis'!Q11,1)="0","½",LEFT('h-kruis'!Q11,1)&amp;"½"),'h-kruis'!Q11)</f>
        <v>0</v>
      </c>
      <c r="P11" s="9">
        <f ca="1">_xlfn.RANK.EQ('h-kruis'!Q11,'h-kruis'!Q2:Q11,0)</f>
        <v>1</v>
      </c>
      <c r="Q11" s="13"/>
      <c r="R11" s="5"/>
      <c r="S11" s="5"/>
      <c r="T11" s="5"/>
      <c r="U11" s="5"/>
      <c r="V11" s="5"/>
    </row>
    <row r="12" spans="1:22" s="48" customFormat="1" ht="12.75">
      <c r="A12" s="1"/>
      <c r="C12" s="13"/>
      <c r="E12" s="5"/>
      <c r="F12" s="5"/>
      <c r="G12" s="5"/>
      <c r="H12" s="5"/>
      <c r="I12" s="5"/>
      <c r="J12" s="5"/>
      <c r="K12" s="5"/>
      <c r="L12" s="5"/>
      <c r="M12" s="5"/>
      <c r="N12" s="5"/>
      <c r="O12" s="5"/>
      <c r="P12" s="5"/>
      <c r="Q12" s="13"/>
      <c r="R12" s="5"/>
      <c r="S12" s="5"/>
      <c r="T12" s="5"/>
      <c r="U12" s="5"/>
      <c r="V12" s="5"/>
    </row>
    <row r="13" spans="1:22" s="4" customFormat="1" ht="12.75">
      <c r="A13" s="17"/>
      <c r="B13" s="6" t="str">
        <f>"Tienkamp "&amp;'h-kruis'!A13</f>
        <v>Tienkamp 2</v>
      </c>
      <c r="C13" s="11"/>
      <c r="D13" s="10"/>
      <c r="E13" s="7">
        <v>1</v>
      </c>
      <c r="F13" s="7">
        <v>2</v>
      </c>
      <c r="G13" s="7">
        <v>3</v>
      </c>
      <c r="H13" s="7">
        <v>4</v>
      </c>
      <c r="I13" s="7">
        <v>5</v>
      </c>
      <c r="J13" s="7">
        <v>6</v>
      </c>
      <c r="K13" s="7">
        <v>7</v>
      </c>
      <c r="L13" s="7">
        <v>8</v>
      </c>
      <c r="M13" s="7">
        <v>9</v>
      </c>
      <c r="N13" s="7">
        <v>10</v>
      </c>
      <c r="O13" s="7" t="s">
        <v>12</v>
      </c>
      <c r="P13" s="7" t="s">
        <v>45</v>
      </c>
      <c r="Q13" s="15"/>
      <c r="R13" s="14" t="str">
        <f>"bord "&amp;'h-kruis'!B13</f>
        <v>bord 1</v>
      </c>
      <c r="S13" s="14" t="str">
        <f>"bord "&amp;'h-kruis'!C13</f>
        <v>bord 2</v>
      </c>
      <c r="T13" s="14" t="str">
        <f>"bord "&amp;'h-kruis'!D13</f>
        <v>bord 3</v>
      </c>
      <c r="U13" s="14" t="str">
        <f>"bord "&amp;'h-kruis'!E13</f>
        <v>bord 4</v>
      </c>
      <c r="V13" s="14" t="str">
        <f>"bord "&amp;'h-kruis'!F13</f>
        <v>bord 5</v>
      </c>
    </row>
    <row r="14" spans="1:22" ht="12.75">
      <c r="A14" s="18">
        <v>1</v>
      </c>
      <c r="B14" s="8" t="str">
        <f ca="1">OFFSET('h-lot'!A$1,('h-kruis'!A14-1)*10,0)</f>
        <v/>
      </c>
      <c r="C14" s="12" t="str">
        <f ca="1">OFFSET('h-lot'!B$1,('h-kruis'!A14-1)*10,0)</f>
        <v/>
      </c>
      <c r="D14" s="12" t="str">
        <f ca="1">OFFSET('h-lot'!C$1,('h-kruis'!A14-1)*10,0)</f>
        <v/>
      </c>
      <c r="E14" s="16"/>
      <c r="F14" s="22" t="str">
        <f ca="1">IF('h-kruis'!H14="","",IF('h-kruis'!H14=0.5,"½",'h-kruis'!H14))</f>
        <v/>
      </c>
      <c r="G14" s="22" t="str">
        <f ca="1">IF('h-kruis'!I14="","",IF('h-kruis'!I14=0.5,"½",'h-kruis'!I14))</f>
        <v/>
      </c>
      <c r="H14" s="22" t="str">
        <f ca="1">IF('h-kruis'!J14="","",IF('h-kruis'!J14=0.5,"½",'h-kruis'!J14))</f>
        <v/>
      </c>
      <c r="I14" s="22" t="str">
        <f ca="1">IF('h-kruis'!K14="","",IF('h-kruis'!K14=0.5,"½",'h-kruis'!K14))</f>
        <v/>
      </c>
      <c r="J14" s="22" t="str">
        <f ca="1">IF('h-kruis'!L14="","",IF('h-kruis'!L14=0.5,"½",'h-kruis'!L14))</f>
        <v/>
      </c>
      <c r="K14" s="22" t="str">
        <f ca="1">IF('h-kruis'!M14="","",IF('h-kruis'!M14=0.5,"½",'h-kruis'!M14))</f>
        <v/>
      </c>
      <c r="L14" s="22" t="str">
        <f ca="1">IF('h-kruis'!N14="","",IF('h-kruis'!N14=0.5,"½",'h-kruis'!N14))</f>
        <v/>
      </c>
      <c r="M14" s="22" t="str">
        <f ca="1">IF('h-kruis'!O14="","",IF('h-kruis'!O14=0.5,"½",'h-kruis'!O14))</f>
        <v/>
      </c>
      <c r="N14" s="22" t="str">
        <f ca="1">IF('h-kruis'!P14="","",IF('h-kruis'!P14=0.5,"½",'h-kruis'!P14))</f>
        <v/>
      </c>
      <c r="O14" s="9">
        <f ca="1">IF(LEN('h-kruis'!Q14)&gt;1,IF(LEFT('h-kruis'!Q14,1)="0","½",LEFT('h-kruis'!Q14,1)&amp;"½"),'h-kruis'!Q14)</f>
        <v>0</v>
      </c>
      <c r="P14" s="9">
        <f ca="1">_xlfn.RANK.EQ('h-kruis'!Q14,'h-kruis'!Q14:Q23,0)</f>
        <v>1</v>
      </c>
      <c r="Q14" s="13" t="s">
        <v>14</v>
      </c>
      <c r="R14" s="58" t="s">
        <v>290</v>
      </c>
      <c r="S14" s="58" t="s">
        <v>291</v>
      </c>
      <c r="T14" s="58" t="s">
        <v>284</v>
      </c>
      <c r="U14" s="58" t="s">
        <v>304</v>
      </c>
      <c r="V14" s="58" t="s">
        <v>305</v>
      </c>
    </row>
    <row r="15" spans="1:22" s="4" customFormat="1" ht="12.75">
      <c r="A15" s="18">
        <v>2</v>
      </c>
      <c r="B15" s="8" t="str">
        <f ca="1">OFFSET('h-lot'!A$2,('h-kruis'!A15-1)*10,0)</f>
        <v/>
      </c>
      <c r="C15" s="12" t="str">
        <f ca="1">OFFSET('h-lot'!B$2,('h-kruis'!A15-1)*10,0)</f>
        <v/>
      </c>
      <c r="D15" s="12" t="str">
        <f ca="1">OFFSET('h-lot'!C$2,('h-kruis'!A15-1)*10,0)</f>
        <v/>
      </c>
      <c r="E15" s="22" t="str">
        <f ca="1">IF('h-kruis'!G15="","",IF('h-kruis'!G15=0.5,"½",'h-kruis'!G15))</f>
        <v/>
      </c>
      <c r="F15" s="16"/>
      <c r="G15" s="22" t="str">
        <f ca="1">IF('h-kruis'!I15="","",IF('h-kruis'!I15=0.5,"½",'h-kruis'!I15))</f>
        <v/>
      </c>
      <c r="H15" s="22" t="str">
        <f ca="1">IF('h-kruis'!J15="","",IF('h-kruis'!J15=0.5,"½",'h-kruis'!J15))</f>
        <v/>
      </c>
      <c r="I15" s="22" t="str">
        <f ca="1">IF('h-kruis'!K15="","",IF('h-kruis'!K15=0.5,"½",'h-kruis'!K15))</f>
        <v/>
      </c>
      <c r="J15" s="22" t="str">
        <f ca="1">IF('h-kruis'!L15="","",IF('h-kruis'!L15=0.5,"½",'h-kruis'!L15))</f>
        <v/>
      </c>
      <c r="K15" s="22" t="str">
        <f ca="1">IF('h-kruis'!M15="","",IF('h-kruis'!M15=0.5,"½",'h-kruis'!M15))</f>
        <v/>
      </c>
      <c r="L15" s="22" t="str">
        <f ca="1">IF('h-kruis'!N15="","",IF('h-kruis'!N15=0.5,"½",'h-kruis'!N15))</f>
        <v/>
      </c>
      <c r="M15" s="22" t="str">
        <f ca="1">IF('h-kruis'!O15="","",IF('h-kruis'!O15=0.5,"½",'h-kruis'!O15))</f>
        <v/>
      </c>
      <c r="N15" s="22" t="str">
        <f ca="1">IF('h-kruis'!P15="","",IF('h-kruis'!P15=0.5,"½",'h-kruis'!P15))</f>
        <v/>
      </c>
      <c r="O15" s="9">
        <f ca="1">IF(LEN('h-kruis'!Q15)&gt;1,IF(LEFT('h-kruis'!Q15,1)="0","½",LEFT('h-kruis'!Q15,1)&amp;"½"),'h-kruis'!Q15)</f>
        <v>0</v>
      </c>
      <c r="P15" s="9">
        <f ca="1">_xlfn.RANK.EQ('h-kruis'!Q15,'h-kruis'!Q14:Q23,0)</f>
        <v>1</v>
      </c>
      <c r="Q15" s="13" t="s">
        <v>15</v>
      </c>
      <c r="R15" s="58" t="s">
        <v>292</v>
      </c>
      <c r="S15" s="58" t="s">
        <v>306</v>
      </c>
      <c r="T15" s="59" t="s">
        <v>307</v>
      </c>
      <c r="U15" s="59" t="s">
        <v>308</v>
      </c>
      <c r="V15" s="59" t="s">
        <v>13</v>
      </c>
    </row>
    <row r="16" spans="1:22" s="48" customFormat="1" ht="12.75">
      <c r="A16" s="18">
        <v>3</v>
      </c>
      <c r="B16" s="8" t="str">
        <f ca="1">OFFSET('h-lot'!A$3,('h-kruis'!A16-1)*10,0)</f>
        <v/>
      </c>
      <c r="C16" s="12" t="str">
        <f ca="1">OFFSET('h-lot'!B$3,('h-kruis'!A16-1)*10,0)</f>
        <v/>
      </c>
      <c r="D16" s="12" t="str">
        <f ca="1">OFFSET('h-lot'!C$3,('h-kruis'!A16-1)*10,0)</f>
        <v/>
      </c>
      <c r="E16" s="22" t="str">
        <f ca="1">IF('h-kruis'!G16="","",IF('h-kruis'!G16=0.5,"½",'h-kruis'!G16))</f>
        <v/>
      </c>
      <c r="F16" s="22" t="str">
        <f ca="1">IF('h-kruis'!H16="","",IF('h-kruis'!H16=0.5,"½",'h-kruis'!H16))</f>
        <v/>
      </c>
      <c r="G16" s="16"/>
      <c r="H16" s="22" t="str">
        <f ca="1">IF('h-kruis'!J16="","",IF('h-kruis'!J16=0.5,"½",'h-kruis'!J16))</f>
        <v/>
      </c>
      <c r="I16" s="22" t="str">
        <f ca="1">IF('h-kruis'!K16="","",IF('h-kruis'!K16=0.5,"½",'h-kruis'!K16))</f>
        <v/>
      </c>
      <c r="J16" s="22" t="str">
        <f ca="1">IF('h-kruis'!L16="","",IF('h-kruis'!L16=0.5,"½",'h-kruis'!L16))</f>
        <v/>
      </c>
      <c r="K16" s="22" t="str">
        <f ca="1">IF('h-kruis'!M16="","",IF('h-kruis'!M16=0.5,"½",'h-kruis'!M16))</f>
        <v/>
      </c>
      <c r="L16" s="22" t="str">
        <f ca="1">IF('h-kruis'!N16="","",IF('h-kruis'!N16=0.5,"½",'h-kruis'!N16))</f>
        <v/>
      </c>
      <c r="M16" s="22" t="str">
        <f ca="1">IF('h-kruis'!O16="","",IF('h-kruis'!O16=0.5,"½",'h-kruis'!O16))</f>
        <v/>
      </c>
      <c r="N16" s="22" t="str">
        <f ca="1">IF('h-kruis'!P16="","",IF('h-kruis'!P16=0.5,"½",'h-kruis'!P16))</f>
        <v/>
      </c>
      <c r="O16" s="9">
        <f ca="1">IF(LEN('h-kruis'!Q16)&gt;1,IF(LEFT('h-kruis'!Q16,1)="0","½",LEFT('h-kruis'!Q16,1)&amp;"½"),'h-kruis'!Q16)</f>
        <v>0</v>
      </c>
      <c r="P16" s="9">
        <f ca="1">_xlfn.RANK.EQ('h-kruis'!Q16,'h-kruis'!Q14:Q23,0)</f>
        <v>1</v>
      </c>
      <c r="Q16" s="13" t="s">
        <v>16</v>
      </c>
      <c r="R16" s="58" t="s">
        <v>293</v>
      </c>
      <c r="S16" s="58" t="s">
        <v>111</v>
      </c>
      <c r="T16" s="58" t="s">
        <v>283</v>
      </c>
      <c r="U16" s="58" t="s">
        <v>309</v>
      </c>
      <c r="V16" s="58" t="s">
        <v>310</v>
      </c>
    </row>
    <row r="17" spans="1:22" s="48" customFormat="1" ht="12.75">
      <c r="A17" s="18">
        <v>4</v>
      </c>
      <c r="B17" s="8" t="str">
        <f ca="1">OFFSET('h-lot'!A$4,('h-kruis'!A17-1)*10,0)</f>
        <v/>
      </c>
      <c r="C17" s="12" t="str">
        <f ca="1">OFFSET('h-lot'!B$4,('h-kruis'!A17-1)*10,0)</f>
        <v/>
      </c>
      <c r="D17" s="12" t="str">
        <f ca="1">OFFSET('h-lot'!C$4,('h-kruis'!A17-1)*10,0)</f>
        <v/>
      </c>
      <c r="E17" s="22" t="str">
        <f ca="1">IF('h-kruis'!G17="","",IF('h-kruis'!G17=0.5,"½",'h-kruis'!G17))</f>
        <v/>
      </c>
      <c r="F17" s="22" t="str">
        <f ca="1">IF('h-kruis'!H17="","",IF('h-kruis'!H17=0.5,"½",'h-kruis'!H17))</f>
        <v/>
      </c>
      <c r="G17" s="22" t="str">
        <f ca="1">IF('h-kruis'!I17="","",IF('h-kruis'!I17=0.5,"½",'h-kruis'!I17))</f>
        <v/>
      </c>
      <c r="H17" s="16"/>
      <c r="I17" s="22" t="str">
        <f ca="1">IF('h-kruis'!K17="","",IF('h-kruis'!K17=0.5,"½",'h-kruis'!K17))</f>
        <v/>
      </c>
      <c r="J17" s="22" t="str">
        <f ca="1">IF('h-kruis'!L17="","",IF('h-kruis'!L17=0.5,"½",'h-kruis'!L17))</f>
        <v/>
      </c>
      <c r="K17" s="22" t="str">
        <f ca="1">IF('h-kruis'!M17="","",IF('h-kruis'!M17=0.5,"½",'h-kruis'!M17))</f>
        <v/>
      </c>
      <c r="L17" s="22" t="str">
        <f ca="1">IF('h-kruis'!N17="","",IF('h-kruis'!N17=0.5,"½",'h-kruis'!N17))</f>
        <v/>
      </c>
      <c r="M17" s="22" t="str">
        <f ca="1">IF('h-kruis'!O17="","",IF('h-kruis'!O17=0.5,"½",'h-kruis'!O17))</f>
        <v/>
      </c>
      <c r="N17" s="22" t="str">
        <f ca="1">IF('h-kruis'!P17="","",IF('h-kruis'!P17=0.5,"½",'h-kruis'!P17))</f>
        <v/>
      </c>
      <c r="O17" s="9">
        <f ca="1">IF(LEN('h-kruis'!Q17)&gt;1,IF(LEFT('h-kruis'!Q17,1)="0","½",LEFT('h-kruis'!Q17,1)&amp;"½"),'h-kruis'!Q17)</f>
        <v>0</v>
      </c>
      <c r="P17" s="9">
        <f ca="1">_xlfn.RANK.EQ('h-kruis'!Q17,'h-kruis'!Q14:Q23,0)</f>
        <v>1</v>
      </c>
      <c r="Q17" s="60" t="s">
        <v>107</v>
      </c>
      <c r="R17" s="58" t="s">
        <v>294</v>
      </c>
      <c r="S17" s="58" t="s">
        <v>311</v>
      </c>
      <c r="T17" s="58" t="s">
        <v>312</v>
      </c>
      <c r="U17" s="58" t="s">
        <v>97</v>
      </c>
      <c r="V17" s="58" t="s">
        <v>113</v>
      </c>
    </row>
    <row r="18" spans="1:22" s="48" customFormat="1" ht="12.75">
      <c r="A18" s="18">
        <v>5</v>
      </c>
      <c r="B18" s="8" t="str">
        <f ca="1">OFFSET('h-lot'!A$5,('h-kruis'!A18-1)*10,0)</f>
        <v/>
      </c>
      <c r="C18" s="12" t="str">
        <f ca="1">OFFSET('h-lot'!B$5,('h-kruis'!A18-1)*10,0)</f>
        <v/>
      </c>
      <c r="D18" s="12" t="str">
        <f ca="1">OFFSET('h-lot'!C$5,('h-kruis'!A18-1)*10,0)</f>
        <v/>
      </c>
      <c r="E18" s="22" t="str">
        <f ca="1">IF('h-kruis'!G18="","",IF('h-kruis'!G18=0.5,"½",'h-kruis'!G18))</f>
        <v/>
      </c>
      <c r="F18" s="22" t="str">
        <f ca="1">IF('h-kruis'!H18="","",IF('h-kruis'!H18=0.5,"½",'h-kruis'!H18))</f>
        <v/>
      </c>
      <c r="G18" s="22" t="str">
        <f ca="1">IF('h-kruis'!I18="","",IF('h-kruis'!I18=0.5,"½",'h-kruis'!I18))</f>
        <v/>
      </c>
      <c r="H18" s="22" t="str">
        <f ca="1">IF('h-kruis'!J18="","",IF('h-kruis'!J18=0.5,"½",'h-kruis'!J18))</f>
        <v/>
      </c>
      <c r="I18" s="16"/>
      <c r="J18" s="22" t="str">
        <f ca="1">IF('h-kruis'!L18="","",IF('h-kruis'!L18=0.5,"½",'h-kruis'!L18))</f>
        <v/>
      </c>
      <c r="K18" s="22" t="str">
        <f ca="1">IF('h-kruis'!M18="","",IF('h-kruis'!M18=0.5,"½",'h-kruis'!M18))</f>
        <v/>
      </c>
      <c r="L18" s="22" t="str">
        <f ca="1">IF('h-kruis'!N18="","",IF('h-kruis'!N18=0.5,"½",'h-kruis'!N18))</f>
        <v/>
      </c>
      <c r="M18" s="22" t="str">
        <f ca="1">IF('h-kruis'!O18="","",IF('h-kruis'!O18=0.5,"½",'h-kruis'!O18))</f>
        <v/>
      </c>
      <c r="N18" s="22" t="str">
        <f ca="1">IF('h-kruis'!P18="","",IF('h-kruis'!P18=0.5,"½",'h-kruis'!P18))</f>
        <v/>
      </c>
      <c r="O18" s="9">
        <f ca="1">IF(LEN('h-kruis'!Q18)&gt;1,IF(LEFT('h-kruis'!Q18,1)="0","½",LEFT('h-kruis'!Q18,1)&amp;"½"),'h-kruis'!Q18)</f>
        <v>0</v>
      </c>
      <c r="P18" s="9">
        <f ca="1">_xlfn.RANK.EQ('h-kruis'!Q18,'h-kruis'!Q14:Q23,0)</f>
        <v>1</v>
      </c>
      <c r="Q18" s="60" t="s">
        <v>108</v>
      </c>
      <c r="R18" s="58" t="s">
        <v>295</v>
      </c>
      <c r="S18" s="58" t="s">
        <v>114</v>
      </c>
      <c r="T18" s="58" t="s">
        <v>115</v>
      </c>
      <c r="U18" s="58" t="s">
        <v>313</v>
      </c>
      <c r="V18" s="58" t="s">
        <v>314</v>
      </c>
    </row>
    <row r="19" spans="1:22" s="48" customFormat="1" ht="12.75">
      <c r="A19" s="18">
        <v>6</v>
      </c>
      <c r="B19" s="8" t="str">
        <f ca="1">OFFSET('h-lot'!A$6,('h-kruis'!A19-1)*10,0)</f>
        <v/>
      </c>
      <c r="C19" s="12" t="str">
        <f ca="1">OFFSET('h-lot'!B$6,('h-kruis'!A19-1)*10,0)</f>
        <v/>
      </c>
      <c r="D19" s="12" t="str">
        <f ca="1">OFFSET('h-lot'!C$6,('h-kruis'!A19-1)*10,0)</f>
        <v/>
      </c>
      <c r="E19" s="22" t="str">
        <f ca="1">IF('h-kruis'!G19="","",IF('h-kruis'!G19=0.5,"½",'h-kruis'!G19))</f>
        <v/>
      </c>
      <c r="F19" s="22" t="str">
        <f ca="1">IF('h-kruis'!H19="","",IF('h-kruis'!H19=0.5,"½",'h-kruis'!H19))</f>
        <v/>
      </c>
      <c r="G19" s="22" t="str">
        <f ca="1">IF('h-kruis'!I19="","",IF('h-kruis'!I19=0.5,"½",'h-kruis'!I19))</f>
        <v/>
      </c>
      <c r="H19" s="22" t="str">
        <f ca="1">IF('h-kruis'!J19="","",IF('h-kruis'!J19=0.5,"½",'h-kruis'!J19))</f>
        <v/>
      </c>
      <c r="I19" s="22" t="str">
        <f ca="1">IF('h-kruis'!K19="","",IF('h-kruis'!K19=0.5,"½",'h-kruis'!K19))</f>
        <v/>
      </c>
      <c r="J19" s="16"/>
      <c r="K19" s="22" t="str">
        <f ca="1">IF('h-kruis'!M19="","",IF('h-kruis'!M19=0.5,"½",'h-kruis'!M19))</f>
        <v/>
      </c>
      <c r="L19" s="22" t="str">
        <f ca="1">IF('h-kruis'!N19="","",IF('h-kruis'!N19=0.5,"½",'h-kruis'!N19))</f>
        <v/>
      </c>
      <c r="M19" s="22" t="str">
        <f ca="1">IF('h-kruis'!O19="","",IF('h-kruis'!O19=0.5,"½",'h-kruis'!O19))</f>
        <v/>
      </c>
      <c r="N19" s="22" t="str">
        <f ca="1">IF('h-kruis'!P19="","",IF('h-kruis'!P19=0.5,"½",'h-kruis'!P19))</f>
        <v/>
      </c>
      <c r="O19" s="9">
        <f ca="1">IF(LEN('h-kruis'!Q19)&gt;1,IF(LEFT('h-kruis'!Q19,1)="0","½",LEFT('h-kruis'!Q19,1)&amp;"½"),'h-kruis'!Q19)</f>
        <v>0</v>
      </c>
      <c r="P19" s="9">
        <f ca="1">_xlfn.RANK.EQ('h-kruis'!Q19,'h-kruis'!Q14:Q23,0)</f>
        <v>1</v>
      </c>
      <c r="Q19" s="13" t="s">
        <v>286</v>
      </c>
      <c r="R19" s="58" t="s">
        <v>296</v>
      </c>
      <c r="S19" s="58" t="s">
        <v>315</v>
      </c>
      <c r="T19" s="58" t="s">
        <v>105</v>
      </c>
      <c r="U19" s="58" t="s">
        <v>18</v>
      </c>
      <c r="V19" s="58" t="s">
        <v>106</v>
      </c>
    </row>
    <row r="20" spans="1:22" ht="12.75">
      <c r="A20" s="18">
        <v>7</v>
      </c>
      <c r="B20" s="8" t="str">
        <f ca="1">OFFSET('h-lot'!A$7,('h-kruis'!A20-1)*10,0)</f>
        <v/>
      </c>
      <c r="C20" s="12" t="str">
        <f ca="1">OFFSET('h-lot'!B$7,('h-kruis'!A20-1)*10,0)</f>
        <v/>
      </c>
      <c r="D20" s="12" t="str">
        <f ca="1">OFFSET('h-lot'!C$7,('h-kruis'!A20-1)*10,0)</f>
        <v/>
      </c>
      <c r="E20" s="22" t="str">
        <f ca="1">IF('h-kruis'!G20="","",IF('h-kruis'!G20=0.5,"½",'h-kruis'!G20))</f>
        <v/>
      </c>
      <c r="F20" s="22" t="str">
        <f ca="1">IF('h-kruis'!H20="","",IF('h-kruis'!H20=0.5,"½",'h-kruis'!H20))</f>
        <v/>
      </c>
      <c r="G20" s="22" t="str">
        <f ca="1">IF('h-kruis'!I20="","",IF('h-kruis'!I20=0.5,"½",'h-kruis'!I20))</f>
        <v/>
      </c>
      <c r="H20" s="22" t="str">
        <f ca="1">IF('h-kruis'!J20="","",IF('h-kruis'!J20=0.5,"½",'h-kruis'!J20))</f>
        <v/>
      </c>
      <c r="I20" s="22" t="str">
        <f ca="1">IF('h-kruis'!K20="","",IF('h-kruis'!K20=0.5,"½",'h-kruis'!K20))</f>
        <v/>
      </c>
      <c r="J20" s="22" t="str">
        <f ca="1">IF('h-kruis'!L20="","",IF('h-kruis'!L20=0.5,"½",'h-kruis'!L20))</f>
        <v/>
      </c>
      <c r="K20" s="16"/>
      <c r="L20" s="22" t="str">
        <f ca="1">IF('h-kruis'!N20="","",IF('h-kruis'!N20=0.5,"½",'h-kruis'!N20))</f>
        <v/>
      </c>
      <c r="M20" s="22" t="str">
        <f ca="1">IF('h-kruis'!O20="","",IF('h-kruis'!O20=0.5,"½",'h-kruis'!O20))</f>
        <v/>
      </c>
      <c r="N20" s="22" t="str">
        <f ca="1">IF('h-kruis'!P20="","",IF('h-kruis'!P20=0.5,"½",'h-kruis'!P20))</f>
        <v/>
      </c>
      <c r="O20" s="9">
        <f ca="1">IF(LEN('h-kruis'!Q20)&gt;1,IF(LEFT('h-kruis'!Q20,1)="0","½",LEFT('h-kruis'!Q20,1)&amp;"½"),'h-kruis'!Q20)</f>
        <v>0</v>
      </c>
      <c r="P20" s="9">
        <f ca="1">_xlfn.RANK.EQ('h-kruis'!Q20,'h-kruis'!Q14:Q23,0)</f>
        <v>1</v>
      </c>
      <c r="Q20" s="13" t="s">
        <v>287</v>
      </c>
      <c r="R20" s="58" t="s">
        <v>297</v>
      </c>
      <c r="S20" s="58" t="s">
        <v>110</v>
      </c>
      <c r="T20" s="58" t="s">
        <v>281</v>
      </c>
      <c r="U20" s="58" t="s">
        <v>316</v>
      </c>
      <c r="V20" s="58" t="s">
        <v>317</v>
      </c>
    </row>
    <row r="21" spans="1:22" s="4" customFormat="1" ht="12.75">
      <c r="A21" s="18">
        <v>8</v>
      </c>
      <c r="B21" s="8" t="str">
        <f ca="1">OFFSET('h-lot'!A$8,('h-kruis'!A21-1)*10,0)</f>
        <v/>
      </c>
      <c r="C21" s="12" t="str">
        <f ca="1">OFFSET('h-lot'!B$8,('h-kruis'!A21-1)*10,0)</f>
        <v/>
      </c>
      <c r="D21" s="12" t="str">
        <f ca="1">OFFSET('h-lot'!C$8,('h-kruis'!A21-1)*10,0)</f>
        <v/>
      </c>
      <c r="E21" s="22" t="str">
        <f ca="1">IF('h-kruis'!G21="","",IF('h-kruis'!G21=0.5,"½",'h-kruis'!G21))</f>
        <v/>
      </c>
      <c r="F21" s="22" t="str">
        <f ca="1">IF('h-kruis'!H21="","",IF('h-kruis'!H21=0.5,"½",'h-kruis'!H21))</f>
        <v/>
      </c>
      <c r="G21" s="22" t="str">
        <f ca="1">IF('h-kruis'!I21="","",IF('h-kruis'!I21=0.5,"½",'h-kruis'!I21))</f>
        <v/>
      </c>
      <c r="H21" s="22" t="str">
        <f ca="1">IF('h-kruis'!J21="","",IF('h-kruis'!J21=0.5,"½",'h-kruis'!J21))</f>
        <v/>
      </c>
      <c r="I21" s="22" t="str">
        <f ca="1">IF('h-kruis'!K21="","",IF('h-kruis'!K21=0.5,"½",'h-kruis'!K21))</f>
        <v/>
      </c>
      <c r="J21" s="22" t="str">
        <f ca="1">IF('h-kruis'!L21="","",IF('h-kruis'!L21=0.5,"½",'h-kruis'!L21))</f>
        <v/>
      </c>
      <c r="K21" s="22" t="str">
        <f ca="1">IF('h-kruis'!M21="","",IF('h-kruis'!M21=0.5,"½",'h-kruis'!M21))</f>
        <v/>
      </c>
      <c r="L21" s="16"/>
      <c r="M21" s="22" t="str">
        <f ca="1">IF('h-kruis'!O21="","",IF('h-kruis'!O21=0.5,"½",'h-kruis'!O21))</f>
        <v/>
      </c>
      <c r="N21" s="22" t="str">
        <f ca="1">IF('h-kruis'!P21="","",IF('h-kruis'!P21=0.5,"½",'h-kruis'!P21))</f>
        <v/>
      </c>
      <c r="O21" s="9">
        <f ca="1">IF(LEN('h-kruis'!Q21)&gt;1,IF(LEFT('h-kruis'!Q21,1)="0","½",LEFT('h-kruis'!Q21,1)&amp;"½"),'h-kruis'!Q21)</f>
        <v>0</v>
      </c>
      <c r="P21" s="9">
        <f ca="1">_xlfn.RANK.EQ('h-kruis'!Q21,'h-kruis'!Q14:Q23,0)</f>
        <v>1</v>
      </c>
      <c r="Q21" s="13" t="s">
        <v>288</v>
      </c>
      <c r="R21" s="58" t="s">
        <v>298</v>
      </c>
      <c r="S21" s="58" t="s">
        <v>318</v>
      </c>
      <c r="T21" s="58" t="s">
        <v>282</v>
      </c>
      <c r="U21" s="58" t="s">
        <v>98</v>
      </c>
      <c r="V21" s="58" t="s">
        <v>112</v>
      </c>
    </row>
    <row r="22" spans="1:22" s="48" customFormat="1" ht="12.75">
      <c r="A22" s="18">
        <v>9</v>
      </c>
      <c r="B22" s="8" t="str">
        <f ca="1">OFFSET('h-lot'!A$9,('h-kruis'!A22-1)*10,0)</f>
        <v/>
      </c>
      <c r="C22" s="12" t="str">
        <f ca="1">OFFSET('h-lot'!B$9,('h-kruis'!A22-1)*10,0)</f>
        <v/>
      </c>
      <c r="D22" s="12" t="str">
        <f ca="1">OFFSET('h-lot'!C$9,('h-kruis'!A22-1)*10,0)</f>
        <v/>
      </c>
      <c r="E22" s="22" t="str">
        <f ca="1">IF('h-kruis'!G22="","",IF('h-kruis'!G22=0.5,"½",'h-kruis'!G22))</f>
        <v/>
      </c>
      <c r="F22" s="22" t="str">
        <f ca="1">IF('h-kruis'!H22="","",IF('h-kruis'!H22=0.5,"½",'h-kruis'!H22))</f>
        <v/>
      </c>
      <c r="G22" s="22" t="str">
        <f ca="1">IF('h-kruis'!I22="","",IF('h-kruis'!I22=0.5,"½",'h-kruis'!I22))</f>
        <v/>
      </c>
      <c r="H22" s="22" t="str">
        <f ca="1">IF('h-kruis'!J22="","",IF('h-kruis'!J22=0.5,"½",'h-kruis'!J22))</f>
        <v/>
      </c>
      <c r="I22" s="22" t="str">
        <f ca="1">IF('h-kruis'!K22="","",IF('h-kruis'!K22=0.5,"½",'h-kruis'!K22))</f>
        <v/>
      </c>
      <c r="J22" s="22" t="str">
        <f ca="1">IF('h-kruis'!L22="","",IF('h-kruis'!L22=0.5,"½",'h-kruis'!L22))</f>
        <v/>
      </c>
      <c r="K22" s="22" t="str">
        <f ca="1">IF('h-kruis'!M22="","",IF('h-kruis'!M22=0.5,"½",'h-kruis'!M22))</f>
        <v/>
      </c>
      <c r="L22" s="22" t="str">
        <f ca="1">IF('h-kruis'!N22="","",IF('h-kruis'!N22=0.5,"½",'h-kruis'!N22))</f>
        <v/>
      </c>
      <c r="M22" s="16"/>
      <c r="N22" s="22" t="str">
        <f ca="1">IF('h-kruis'!P22="","",IF('h-kruis'!P22=0.5,"½",'h-kruis'!P22))</f>
        <v/>
      </c>
      <c r="O22" s="9">
        <f ca="1">IF(LEN('h-kruis'!Q22)&gt;1,IF(LEFT('h-kruis'!Q22,1)="0","½",LEFT('h-kruis'!Q22,1)&amp;"½"),'h-kruis'!Q22)</f>
        <v>0</v>
      </c>
      <c r="P22" s="9">
        <f ca="1">_xlfn.RANK.EQ('h-kruis'!Q22,'h-kruis'!Q14:Q23,0)</f>
        <v>1</v>
      </c>
      <c r="Q22" s="13" t="s">
        <v>289</v>
      </c>
      <c r="R22" s="58" t="s">
        <v>285</v>
      </c>
      <c r="S22" s="58" t="s">
        <v>109</v>
      </c>
      <c r="T22" s="58" t="s">
        <v>280</v>
      </c>
      <c r="U22" s="58" t="s">
        <v>319</v>
      </c>
      <c r="V22" s="58" t="s">
        <v>320</v>
      </c>
    </row>
    <row r="23" spans="1:22" s="48" customFormat="1" ht="12.75">
      <c r="A23" s="18">
        <v>10</v>
      </c>
      <c r="B23" s="8" t="str">
        <f ca="1">OFFSET('h-lot'!A$10,('h-kruis'!A23-1)*10,0)</f>
        <v/>
      </c>
      <c r="C23" s="12" t="str">
        <f ca="1">OFFSET('h-lot'!B$10,('h-kruis'!A23-1)*10,0)</f>
        <v/>
      </c>
      <c r="D23" s="12" t="str">
        <f ca="1">OFFSET('h-lot'!C$10,('h-kruis'!A23-1)*10,0)</f>
        <v/>
      </c>
      <c r="E23" s="22" t="str">
        <f ca="1">IF('h-kruis'!G23="","",IF('h-kruis'!G23=0.5,"½",'h-kruis'!G23))</f>
        <v/>
      </c>
      <c r="F23" s="22" t="str">
        <f ca="1">IF('h-kruis'!H23="","",IF('h-kruis'!H23=0.5,"½",'h-kruis'!H23))</f>
        <v/>
      </c>
      <c r="G23" s="22" t="str">
        <f ca="1">IF('h-kruis'!I23="","",IF('h-kruis'!I23=0.5,"½",'h-kruis'!I23))</f>
        <v/>
      </c>
      <c r="H23" s="22" t="str">
        <f ca="1">IF('h-kruis'!J23="","",IF('h-kruis'!J23=0.5,"½",'h-kruis'!J23))</f>
        <v/>
      </c>
      <c r="I23" s="22" t="str">
        <f ca="1">IF('h-kruis'!K23="","",IF('h-kruis'!K23=0.5,"½",'h-kruis'!K23))</f>
        <v/>
      </c>
      <c r="J23" s="22" t="str">
        <f ca="1">IF('h-kruis'!L23="","",IF('h-kruis'!L23=0.5,"½",'h-kruis'!L23))</f>
        <v/>
      </c>
      <c r="K23" s="22" t="str">
        <f ca="1">IF('h-kruis'!M23="","",IF('h-kruis'!M23=0.5,"½",'h-kruis'!M23))</f>
        <v/>
      </c>
      <c r="L23" s="22" t="str">
        <f ca="1">IF('h-kruis'!N23="","",IF('h-kruis'!N23=0.5,"½",'h-kruis'!N23))</f>
        <v/>
      </c>
      <c r="M23" s="22" t="str">
        <f ca="1">IF('h-kruis'!O23="","",IF('h-kruis'!O23=0.5,"½",'h-kruis'!O23))</f>
        <v/>
      </c>
      <c r="N23" s="16"/>
      <c r="O23" s="9">
        <f ca="1">IF(LEN('h-kruis'!Q23)&gt;1,IF(LEFT('h-kruis'!Q23,1)="0","½",LEFT('h-kruis'!Q23,1)&amp;"½"),'h-kruis'!Q23)</f>
        <v>0</v>
      </c>
      <c r="P23" s="9">
        <f ca="1">_xlfn.RANK.EQ('h-kruis'!Q23,'h-kruis'!Q14:Q23,0)</f>
        <v>1</v>
      </c>
      <c r="Q23" s="13"/>
      <c r="R23" s="58"/>
      <c r="S23" s="58"/>
      <c r="T23" s="58"/>
      <c r="U23" s="58"/>
      <c r="V23" s="58"/>
    </row>
    <row r="24" spans="1:22" s="48" customFormat="1" ht="12.75">
      <c r="A24" s="1"/>
      <c r="C24" s="13"/>
      <c r="E24" s="5"/>
      <c r="F24" s="5"/>
      <c r="G24" s="5"/>
      <c r="H24" s="5"/>
      <c r="I24" s="5"/>
      <c r="J24" s="5"/>
      <c r="K24" s="5"/>
      <c r="L24" s="5"/>
      <c r="M24" s="5"/>
      <c r="N24" s="5"/>
      <c r="O24" s="5"/>
      <c r="P24" s="5"/>
      <c r="Q24" s="13"/>
      <c r="R24" s="5"/>
      <c r="S24" s="5"/>
      <c r="T24" s="5"/>
      <c r="U24" s="5"/>
      <c r="V24" s="5"/>
    </row>
    <row r="25" spans="1:22" s="48" customFormat="1" ht="12.75">
      <c r="A25" s="17"/>
      <c r="B25" s="6" t="str">
        <f>"Tienkamp "&amp;'h-kruis'!A25</f>
        <v>Tienkamp 3</v>
      </c>
      <c r="C25" s="11"/>
      <c r="D25" s="10"/>
      <c r="E25" s="7">
        <v>1</v>
      </c>
      <c r="F25" s="7">
        <v>2</v>
      </c>
      <c r="G25" s="7">
        <v>3</v>
      </c>
      <c r="H25" s="7">
        <v>4</v>
      </c>
      <c r="I25" s="7">
        <v>5</v>
      </c>
      <c r="J25" s="7">
        <v>6</v>
      </c>
      <c r="K25" s="7">
        <v>7</v>
      </c>
      <c r="L25" s="7">
        <v>8</v>
      </c>
      <c r="M25" s="7">
        <v>9</v>
      </c>
      <c r="N25" s="7">
        <v>10</v>
      </c>
      <c r="O25" s="7" t="s">
        <v>12</v>
      </c>
      <c r="P25" s="7" t="s">
        <v>45</v>
      </c>
      <c r="Q25" s="15"/>
      <c r="R25" s="14" t="str">
        <f>"bord "&amp;'h-kruis'!B25</f>
        <v>bord 1</v>
      </c>
      <c r="S25" s="14" t="str">
        <f>"bord "&amp;'h-kruis'!C25</f>
        <v>bord 2</v>
      </c>
      <c r="T25" s="14" t="str">
        <f>"bord "&amp;'h-kruis'!D25</f>
        <v>bord 3</v>
      </c>
      <c r="U25" s="14" t="str">
        <f>"bord "&amp;'h-kruis'!E25</f>
        <v>bord 4</v>
      </c>
      <c r="V25" s="14" t="str">
        <f>"bord "&amp;'h-kruis'!F25</f>
        <v>bord 5</v>
      </c>
    </row>
    <row r="26" spans="1:22" ht="12.75">
      <c r="A26" s="18">
        <v>1</v>
      </c>
      <c r="B26" s="8" t="str">
        <f ca="1">OFFSET('h-lot'!A$1,('h-kruis'!A26-1)*10,0)</f>
        <v/>
      </c>
      <c r="C26" s="12" t="str">
        <f ca="1">OFFSET('h-lot'!B$1,('h-kruis'!A26-1)*10,0)</f>
        <v/>
      </c>
      <c r="D26" s="12" t="str">
        <f ca="1">OFFSET('h-lot'!C$1,('h-kruis'!A26-1)*10,0)</f>
        <v/>
      </c>
      <c r="E26" s="16"/>
      <c r="F26" s="22" t="str">
        <f ca="1">IF('h-kruis'!H26="","",IF('h-kruis'!H26=0.5,"½",'h-kruis'!H26))</f>
        <v/>
      </c>
      <c r="G26" s="22" t="str">
        <f ca="1">IF('h-kruis'!I26="","",IF('h-kruis'!I26=0.5,"½",'h-kruis'!I26))</f>
        <v/>
      </c>
      <c r="H26" s="22" t="str">
        <f ca="1">IF('h-kruis'!J26="","",IF('h-kruis'!J26=0.5,"½",'h-kruis'!J26))</f>
        <v/>
      </c>
      <c r="I26" s="22" t="str">
        <f ca="1">IF('h-kruis'!K26="","",IF('h-kruis'!K26=0.5,"½",'h-kruis'!K26))</f>
        <v/>
      </c>
      <c r="J26" s="22" t="str">
        <f ca="1">IF('h-kruis'!L26="","",IF('h-kruis'!L26=0.5,"½",'h-kruis'!L26))</f>
        <v/>
      </c>
      <c r="K26" s="22" t="str">
        <f ca="1">IF('h-kruis'!M26="","",IF('h-kruis'!M26=0.5,"½",'h-kruis'!M26))</f>
        <v/>
      </c>
      <c r="L26" s="22" t="str">
        <f ca="1">IF('h-kruis'!N26="","",IF('h-kruis'!N26=0.5,"½",'h-kruis'!N26))</f>
        <v/>
      </c>
      <c r="M26" s="22" t="str">
        <f ca="1">IF('h-kruis'!O26="","",IF('h-kruis'!O26=0.5,"½",'h-kruis'!O26))</f>
        <v/>
      </c>
      <c r="N26" s="22" t="str">
        <f ca="1">IF('h-kruis'!P26="","",IF('h-kruis'!P26=0.5,"½",'h-kruis'!P26))</f>
        <v/>
      </c>
      <c r="O26" s="9">
        <f ca="1">IF(LEN('h-kruis'!Q26)&gt;1,IF(LEFT('h-kruis'!Q26,1)="0","½",LEFT('h-kruis'!Q26,1)&amp;"½"),'h-kruis'!Q26)</f>
        <v>0</v>
      </c>
      <c r="P26" s="9">
        <f ca="1">_xlfn.RANK.EQ('h-kruis'!Q26,'h-kruis'!Q26:Q35,0)</f>
        <v>1</v>
      </c>
      <c r="Q26" s="13" t="s">
        <v>14</v>
      </c>
      <c r="R26" s="58" t="s">
        <v>290</v>
      </c>
      <c r="S26" s="58" t="s">
        <v>291</v>
      </c>
      <c r="T26" s="58" t="s">
        <v>284</v>
      </c>
      <c r="U26" s="58" t="s">
        <v>304</v>
      </c>
      <c r="V26" s="58" t="s">
        <v>305</v>
      </c>
    </row>
    <row r="27" spans="1:22" s="4" customFormat="1" ht="12.75">
      <c r="A27" s="18">
        <v>2</v>
      </c>
      <c r="B27" s="8" t="str">
        <f ca="1">OFFSET('h-lot'!A$2,('h-kruis'!A27-1)*10,0)</f>
        <v/>
      </c>
      <c r="C27" s="12" t="str">
        <f ca="1">OFFSET('h-lot'!B$2,('h-kruis'!A27-1)*10,0)</f>
        <v/>
      </c>
      <c r="D27" s="12" t="str">
        <f ca="1">OFFSET('h-lot'!C$2,('h-kruis'!A27-1)*10,0)</f>
        <v/>
      </c>
      <c r="E27" s="22" t="str">
        <f ca="1">IF('h-kruis'!G27="","",IF('h-kruis'!G27=0.5,"½",'h-kruis'!G27))</f>
        <v/>
      </c>
      <c r="F27" s="16"/>
      <c r="G27" s="22" t="str">
        <f ca="1">IF('h-kruis'!I27="","",IF('h-kruis'!I27=0.5,"½",'h-kruis'!I27))</f>
        <v/>
      </c>
      <c r="H27" s="22" t="str">
        <f ca="1">IF('h-kruis'!J27="","",IF('h-kruis'!J27=0.5,"½",'h-kruis'!J27))</f>
        <v/>
      </c>
      <c r="I27" s="22" t="str">
        <f ca="1">IF('h-kruis'!K27="","",IF('h-kruis'!K27=0.5,"½",'h-kruis'!K27))</f>
        <v/>
      </c>
      <c r="J27" s="22" t="str">
        <f ca="1">IF('h-kruis'!L27="","",IF('h-kruis'!L27=0.5,"½",'h-kruis'!L27))</f>
        <v/>
      </c>
      <c r="K27" s="22" t="str">
        <f ca="1">IF('h-kruis'!M27="","",IF('h-kruis'!M27=0.5,"½",'h-kruis'!M27))</f>
        <v/>
      </c>
      <c r="L27" s="22" t="str">
        <f ca="1">IF('h-kruis'!N27="","",IF('h-kruis'!N27=0.5,"½",'h-kruis'!N27))</f>
        <v/>
      </c>
      <c r="M27" s="22" t="str">
        <f ca="1">IF('h-kruis'!O27="","",IF('h-kruis'!O27=0.5,"½",'h-kruis'!O27))</f>
        <v/>
      </c>
      <c r="N27" s="22" t="str">
        <f ca="1">IF('h-kruis'!P27="","",IF('h-kruis'!P27=0.5,"½",'h-kruis'!P27))</f>
        <v/>
      </c>
      <c r="O27" s="9">
        <f ca="1">IF(LEN('h-kruis'!Q27)&gt;1,IF(LEFT('h-kruis'!Q27,1)="0","½",LEFT('h-kruis'!Q27,1)&amp;"½"),'h-kruis'!Q27)</f>
        <v>0</v>
      </c>
      <c r="P27" s="9">
        <f ca="1">_xlfn.RANK.EQ('h-kruis'!Q27,'h-kruis'!Q26:Q35,0)</f>
        <v>1</v>
      </c>
      <c r="Q27" s="13" t="s">
        <v>15</v>
      </c>
      <c r="R27" s="58" t="s">
        <v>292</v>
      </c>
      <c r="S27" s="58" t="s">
        <v>306</v>
      </c>
      <c r="T27" s="59" t="s">
        <v>307</v>
      </c>
      <c r="U27" s="59" t="s">
        <v>308</v>
      </c>
      <c r="V27" s="59" t="s">
        <v>13</v>
      </c>
    </row>
    <row r="28" spans="1:22" s="48" customFormat="1" ht="12.75">
      <c r="A28" s="18">
        <v>3</v>
      </c>
      <c r="B28" s="8" t="str">
        <f ca="1">OFFSET('h-lot'!A$3,('h-kruis'!A28-1)*10,0)</f>
        <v/>
      </c>
      <c r="C28" s="12" t="str">
        <f ca="1">OFFSET('h-lot'!B$3,('h-kruis'!A28-1)*10,0)</f>
        <v/>
      </c>
      <c r="D28" s="12" t="str">
        <f ca="1">OFFSET('h-lot'!C$3,('h-kruis'!A28-1)*10,0)</f>
        <v/>
      </c>
      <c r="E28" s="22" t="str">
        <f ca="1">IF('h-kruis'!G28="","",IF('h-kruis'!G28=0.5,"½",'h-kruis'!G28))</f>
        <v/>
      </c>
      <c r="F28" s="22" t="str">
        <f ca="1">IF('h-kruis'!H28="","",IF('h-kruis'!H28=0.5,"½",'h-kruis'!H28))</f>
        <v/>
      </c>
      <c r="G28" s="16"/>
      <c r="H28" s="22" t="str">
        <f ca="1">IF('h-kruis'!J28="","",IF('h-kruis'!J28=0.5,"½",'h-kruis'!J28))</f>
        <v/>
      </c>
      <c r="I28" s="22" t="str">
        <f ca="1">IF('h-kruis'!K28="","",IF('h-kruis'!K28=0.5,"½",'h-kruis'!K28))</f>
        <v/>
      </c>
      <c r="J28" s="22" t="str">
        <f ca="1">IF('h-kruis'!L28="","",IF('h-kruis'!L28=0.5,"½",'h-kruis'!L28))</f>
        <v/>
      </c>
      <c r="K28" s="22" t="str">
        <f ca="1">IF('h-kruis'!M28="","",IF('h-kruis'!M28=0.5,"½",'h-kruis'!M28))</f>
        <v/>
      </c>
      <c r="L28" s="22" t="str">
        <f ca="1">IF('h-kruis'!N28="","",IF('h-kruis'!N28=0.5,"½",'h-kruis'!N28))</f>
        <v/>
      </c>
      <c r="M28" s="22" t="str">
        <f ca="1">IF('h-kruis'!O28="","",IF('h-kruis'!O28=0.5,"½",'h-kruis'!O28))</f>
        <v/>
      </c>
      <c r="N28" s="22" t="str">
        <f ca="1">IF('h-kruis'!P28="","",IF('h-kruis'!P28=0.5,"½",'h-kruis'!P28))</f>
        <v/>
      </c>
      <c r="O28" s="9">
        <f ca="1">IF(LEN('h-kruis'!Q28)&gt;1,IF(LEFT('h-kruis'!Q28,1)="0","½",LEFT('h-kruis'!Q28,1)&amp;"½"),'h-kruis'!Q28)</f>
        <v>0</v>
      </c>
      <c r="P28" s="9">
        <f ca="1">_xlfn.RANK.EQ('h-kruis'!Q28,'h-kruis'!Q26:Q35,0)</f>
        <v>1</v>
      </c>
      <c r="Q28" s="13" t="s">
        <v>16</v>
      </c>
      <c r="R28" s="58" t="s">
        <v>293</v>
      </c>
      <c r="S28" s="58" t="s">
        <v>111</v>
      </c>
      <c r="T28" s="58" t="s">
        <v>283</v>
      </c>
      <c r="U28" s="58" t="s">
        <v>309</v>
      </c>
      <c r="V28" s="58" t="s">
        <v>310</v>
      </c>
    </row>
    <row r="29" spans="1:22" s="48" customFormat="1" ht="12.75">
      <c r="A29" s="18">
        <v>4</v>
      </c>
      <c r="B29" s="8" t="str">
        <f ca="1">OFFSET('h-lot'!A$4,('h-kruis'!A29-1)*10,0)</f>
        <v/>
      </c>
      <c r="C29" s="12" t="str">
        <f ca="1">OFFSET('h-lot'!B$4,('h-kruis'!A29-1)*10,0)</f>
        <v/>
      </c>
      <c r="D29" s="12" t="str">
        <f ca="1">OFFSET('h-lot'!C$4,('h-kruis'!A29-1)*10,0)</f>
        <v/>
      </c>
      <c r="E29" s="22" t="str">
        <f ca="1">IF('h-kruis'!G29="","",IF('h-kruis'!G29=0.5,"½",'h-kruis'!G29))</f>
        <v/>
      </c>
      <c r="F29" s="22" t="str">
        <f ca="1">IF('h-kruis'!H29="","",IF('h-kruis'!H29=0.5,"½",'h-kruis'!H29))</f>
        <v/>
      </c>
      <c r="G29" s="22" t="str">
        <f ca="1">IF('h-kruis'!I29="","",IF('h-kruis'!I29=0.5,"½",'h-kruis'!I29))</f>
        <v/>
      </c>
      <c r="H29" s="16"/>
      <c r="I29" s="22" t="str">
        <f ca="1">IF('h-kruis'!K29="","",IF('h-kruis'!K29=0.5,"½",'h-kruis'!K29))</f>
        <v/>
      </c>
      <c r="J29" s="22" t="str">
        <f ca="1">IF('h-kruis'!L29="","",IF('h-kruis'!L29=0.5,"½",'h-kruis'!L29))</f>
        <v/>
      </c>
      <c r="K29" s="22" t="str">
        <f ca="1">IF('h-kruis'!M29="","",IF('h-kruis'!M29=0.5,"½",'h-kruis'!M29))</f>
        <v/>
      </c>
      <c r="L29" s="22" t="str">
        <f ca="1">IF('h-kruis'!N29="","",IF('h-kruis'!N29=0.5,"½",'h-kruis'!N29))</f>
        <v/>
      </c>
      <c r="M29" s="22" t="str">
        <f ca="1">IF('h-kruis'!O29="","",IF('h-kruis'!O29=0.5,"½",'h-kruis'!O29))</f>
        <v/>
      </c>
      <c r="N29" s="22" t="str">
        <f ca="1">IF('h-kruis'!P29="","",IF('h-kruis'!P29=0.5,"½",'h-kruis'!P29))</f>
        <v/>
      </c>
      <c r="O29" s="9">
        <f ca="1">IF(LEN('h-kruis'!Q29)&gt;1,IF(LEFT('h-kruis'!Q29,1)="0","½",LEFT('h-kruis'!Q29,1)&amp;"½"),'h-kruis'!Q29)</f>
        <v>0</v>
      </c>
      <c r="P29" s="9">
        <f ca="1">_xlfn.RANK.EQ('h-kruis'!Q29,'h-kruis'!Q26:Q35,0)</f>
        <v>1</v>
      </c>
      <c r="Q29" s="60" t="s">
        <v>107</v>
      </c>
      <c r="R29" s="58" t="s">
        <v>294</v>
      </c>
      <c r="S29" s="58" t="s">
        <v>311</v>
      </c>
      <c r="T29" s="58" t="s">
        <v>312</v>
      </c>
      <c r="U29" s="58" t="s">
        <v>97</v>
      </c>
      <c r="V29" s="58" t="s">
        <v>113</v>
      </c>
    </row>
    <row r="30" spans="1:22" s="48" customFormat="1" ht="12.75">
      <c r="A30" s="18">
        <v>5</v>
      </c>
      <c r="B30" s="8" t="str">
        <f ca="1">OFFSET('h-lot'!A$5,('h-kruis'!A30-1)*10,0)</f>
        <v/>
      </c>
      <c r="C30" s="12" t="str">
        <f ca="1">OFFSET('h-lot'!B$5,('h-kruis'!A30-1)*10,0)</f>
        <v/>
      </c>
      <c r="D30" s="12" t="str">
        <f ca="1">OFFSET('h-lot'!C$5,('h-kruis'!A30-1)*10,0)</f>
        <v/>
      </c>
      <c r="E30" s="22" t="str">
        <f ca="1">IF('h-kruis'!G30="","",IF('h-kruis'!G30=0.5,"½",'h-kruis'!G30))</f>
        <v/>
      </c>
      <c r="F30" s="22" t="str">
        <f ca="1">IF('h-kruis'!H30="","",IF('h-kruis'!H30=0.5,"½",'h-kruis'!H30))</f>
        <v/>
      </c>
      <c r="G30" s="22" t="str">
        <f ca="1">IF('h-kruis'!I30="","",IF('h-kruis'!I30=0.5,"½",'h-kruis'!I30))</f>
        <v/>
      </c>
      <c r="H30" s="22" t="str">
        <f ca="1">IF('h-kruis'!J30="","",IF('h-kruis'!J30=0.5,"½",'h-kruis'!J30))</f>
        <v/>
      </c>
      <c r="I30" s="16"/>
      <c r="J30" s="22" t="str">
        <f ca="1">IF('h-kruis'!L30="","",IF('h-kruis'!L30=0.5,"½",'h-kruis'!L30))</f>
        <v/>
      </c>
      <c r="K30" s="22" t="str">
        <f ca="1">IF('h-kruis'!M30="","",IF('h-kruis'!M30=0.5,"½",'h-kruis'!M30))</f>
        <v/>
      </c>
      <c r="L30" s="22" t="str">
        <f ca="1">IF('h-kruis'!N30="","",IF('h-kruis'!N30=0.5,"½",'h-kruis'!N30))</f>
        <v/>
      </c>
      <c r="M30" s="22" t="str">
        <f ca="1">IF('h-kruis'!O30="","",IF('h-kruis'!O30=0.5,"½",'h-kruis'!O30))</f>
        <v/>
      </c>
      <c r="N30" s="22" t="str">
        <f ca="1">IF('h-kruis'!P30="","",IF('h-kruis'!P30=0.5,"½",'h-kruis'!P30))</f>
        <v/>
      </c>
      <c r="O30" s="9">
        <f ca="1">IF(LEN('h-kruis'!Q30)&gt;1,IF(LEFT('h-kruis'!Q30,1)="0","½",LEFT('h-kruis'!Q30,1)&amp;"½"),'h-kruis'!Q30)</f>
        <v>0</v>
      </c>
      <c r="P30" s="9">
        <f ca="1">_xlfn.RANK.EQ('h-kruis'!Q30,'h-kruis'!Q26:Q35,0)</f>
        <v>1</v>
      </c>
      <c r="Q30" s="60" t="s">
        <v>108</v>
      </c>
      <c r="R30" s="58" t="s">
        <v>295</v>
      </c>
      <c r="S30" s="58" t="s">
        <v>114</v>
      </c>
      <c r="T30" s="58" t="s">
        <v>115</v>
      </c>
      <c r="U30" s="58" t="s">
        <v>313</v>
      </c>
      <c r="V30" s="58" t="s">
        <v>314</v>
      </c>
    </row>
    <row r="31" spans="1:22" s="48" customFormat="1" ht="12.75">
      <c r="A31" s="18">
        <v>6</v>
      </c>
      <c r="B31" s="8" t="str">
        <f ca="1">OFFSET('h-lot'!A$6,('h-kruis'!A31-1)*10,0)</f>
        <v/>
      </c>
      <c r="C31" s="12" t="str">
        <f ca="1">OFFSET('h-lot'!B$6,('h-kruis'!A31-1)*10,0)</f>
        <v/>
      </c>
      <c r="D31" s="12" t="str">
        <f ca="1">OFFSET('h-lot'!C$6,('h-kruis'!A31-1)*10,0)</f>
        <v/>
      </c>
      <c r="E31" s="22" t="str">
        <f ca="1">IF('h-kruis'!G31="","",IF('h-kruis'!G31=0.5,"½",'h-kruis'!G31))</f>
        <v/>
      </c>
      <c r="F31" s="22" t="str">
        <f ca="1">IF('h-kruis'!H31="","",IF('h-kruis'!H31=0.5,"½",'h-kruis'!H31))</f>
        <v/>
      </c>
      <c r="G31" s="22" t="str">
        <f ca="1">IF('h-kruis'!I31="","",IF('h-kruis'!I31=0.5,"½",'h-kruis'!I31))</f>
        <v/>
      </c>
      <c r="H31" s="22" t="str">
        <f ca="1">IF('h-kruis'!J31="","",IF('h-kruis'!J31=0.5,"½",'h-kruis'!J31))</f>
        <v/>
      </c>
      <c r="I31" s="22" t="str">
        <f ca="1">IF('h-kruis'!K31="","",IF('h-kruis'!K31=0.5,"½",'h-kruis'!K31))</f>
        <v/>
      </c>
      <c r="J31" s="16"/>
      <c r="K31" s="22" t="str">
        <f ca="1">IF('h-kruis'!M31="","",IF('h-kruis'!M31=0.5,"½",'h-kruis'!M31))</f>
        <v/>
      </c>
      <c r="L31" s="22" t="str">
        <f ca="1">IF('h-kruis'!N31="","",IF('h-kruis'!N31=0.5,"½",'h-kruis'!N31))</f>
        <v/>
      </c>
      <c r="M31" s="22" t="str">
        <f ca="1">IF('h-kruis'!O31="","",IF('h-kruis'!O31=0.5,"½",'h-kruis'!O31))</f>
        <v/>
      </c>
      <c r="N31" s="22" t="str">
        <f ca="1">IF('h-kruis'!P31="","",IF('h-kruis'!P31=0.5,"½",'h-kruis'!P31))</f>
        <v/>
      </c>
      <c r="O31" s="9">
        <f ca="1">IF(LEN('h-kruis'!Q31)&gt;1,IF(LEFT('h-kruis'!Q31,1)="0","½",LEFT('h-kruis'!Q31,1)&amp;"½"),'h-kruis'!Q31)</f>
        <v>0</v>
      </c>
      <c r="P31" s="9">
        <f ca="1">_xlfn.RANK.EQ('h-kruis'!Q31,'h-kruis'!Q26:Q35,0)</f>
        <v>1</v>
      </c>
      <c r="Q31" s="13" t="s">
        <v>286</v>
      </c>
      <c r="R31" s="58" t="s">
        <v>296</v>
      </c>
      <c r="S31" s="58" t="s">
        <v>315</v>
      </c>
      <c r="T31" s="58" t="s">
        <v>105</v>
      </c>
      <c r="U31" s="58" t="s">
        <v>18</v>
      </c>
      <c r="V31" s="58" t="s">
        <v>106</v>
      </c>
    </row>
    <row r="32" spans="1:22" ht="12.75">
      <c r="A32" s="18">
        <v>7</v>
      </c>
      <c r="B32" s="8" t="str">
        <f ca="1">OFFSET('h-lot'!A$7,('h-kruis'!A32-1)*10,0)</f>
        <v/>
      </c>
      <c r="C32" s="12" t="str">
        <f ca="1">OFFSET('h-lot'!B$7,('h-kruis'!A32-1)*10,0)</f>
        <v/>
      </c>
      <c r="D32" s="12" t="str">
        <f ca="1">OFFSET('h-lot'!C$7,('h-kruis'!A32-1)*10,0)</f>
        <v/>
      </c>
      <c r="E32" s="22" t="str">
        <f ca="1">IF('h-kruis'!G32="","",IF('h-kruis'!G32=0.5,"½",'h-kruis'!G32))</f>
        <v/>
      </c>
      <c r="F32" s="22" t="str">
        <f ca="1">IF('h-kruis'!H32="","",IF('h-kruis'!H32=0.5,"½",'h-kruis'!H32))</f>
        <v/>
      </c>
      <c r="G32" s="22" t="str">
        <f ca="1">IF('h-kruis'!I32="","",IF('h-kruis'!I32=0.5,"½",'h-kruis'!I32))</f>
        <v/>
      </c>
      <c r="H32" s="22" t="str">
        <f ca="1">IF('h-kruis'!J32="","",IF('h-kruis'!J32=0.5,"½",'h-kruis'!J32))</f>
        <v/>
      </c>
      <c r="I32" s="22" t="str">
        <f ca="1">IF('h-kruis'!K32="","",IF('h-kruis'!K32=0.5,"½",'h-kruis'!K32))</f>
        <v/>
      </c>
      <c r="J32" s="22" t="str">
        <f ca="1">IF('h-kruis'!L32="","",IF('h-kruis'!L32=0.5,"½",'h-kruis'!L32))</f>
        <v/>
      </c>
      <c r="K32" s="16"/>
      <c r="L32" s="22" t="str">
        <f ca="1">IF('h-kruis'!N32="","",IF('h-kruis'!N32=0.5,"½",'h-kruis'!N32))</f>
        <v/>
      </c>
      <c r="M32" s="22" t="str">
        <f ca="1">IF('h-kruis'!O32="","",IF('h-kruis'!O32=0.5,"½",'h-kruis'!O32))</f>
        <v/>
      </c>
      <c r="N32" s="22" t="str">
        <f ca="1">IF('h-kruis'!P32="","",IF('h-kruis'!P32=0.5,"½",'h-kruis'!P32))</f>
        <v/>
      </c>
      <c r="O32" s="9">
        <f ca="1">IF(LEN('h-kruis'!Q32)&gt;1,IF(LEFT('h-kruis'!Q32,1)="0","½",LEFT('h-kruis'!Q32,1)&amp;"½"),'h-kruis'!Q32)</f>
        <v>0</v>
      </c>
      <c r="P32" s="9">
        <f ca="1">_xlfn.RANK.EQ('h-kruis'!Q32,'h-kruis'!Q26:Q35,0)</f>
        <v>1</v>
      </c>
      <c r="Q32" s="13" t="s">
        <v>287</v>
      </c>
      <c r="R32" s="58" t="s">
        <v>297</v>
      </c>
      <c r="S32" s="58" t="s">
        <v>110</v>
      </c>
      <c r="T32" s="58" t="s">
        <v>281</v>
      </c>
      <c r="U32" s="58" t="s">
        <v>316</v>
      </c>
      <c r="V32" s="58" t="s">
        <v>317</v>
      </c>
    </row>
    <row r="33" spans="1:22" s="4" customFormat="1" ht="12.75">
      <c r="A33" s="18">
        <v>8</v>
      </c>
      <c r="B33" s="8" t="str">
        <f ca="1">OFFSET('h-lot'!A$8,('h-kruis'!A33-1)*10,0)</f>
        <v/>
      </c>
      <c r="C33" s="12" t="str">
        <f ca="1">OFFSET('h-lot'!B$8,('h-kruis'!A33-1)*10,0)</f>
        <v/>
      </c>
      <c r="D33" s="12" t="str">
        <f ca="1">OFFSET('h-lot'!C$8,('h-kruis'!A33-1)*10,0)</f>
        <v/>
      </c>
      <c r="E33" s="22" t="str">
        <f ca="1">IF('h-kruis'!G33="","",IF('h-kruis'!G33=0.5,"½",'h-kruis'!G33))</f>
        <v/>
      </c>
      <c r="F33" s="22" t="str">
        <f ca="1">IF('h-kruis'!H33="","",IF('h-kruis'!H33=0.5,"½",'h-kruis'!H33))</f>
        <v/>
      </c>
      <c r="G33" s="22" t="str">
        <f ca="1">IF('h-kruis'!I33="","",IF('h-kruis'!I33=0.5,"½",'h-kruis'!I33))</f>
        <v/>
      </c>
      <c r="H33" s="22" t="str">
        <f ca="1">IF('h-kruis'!J33="","",IF('h-kruis'!J33=0.5,"½",'h-kruis'!J33))</f>
        <v/>
      </c>
      <c r="I33" s="22" t="str">
        <f ca="1">IF('h-kruis'!K33="","",IF('h-kruis'!K33=0.5,"½",'h-kruis'!K33))</f>
        <v/>
      </c>
      <c r="J33" s="22" t="str">
        <f ca="1">IF('h-kruis'!L33="","",IF('h-kruis'!L33=0.5,"½",'h-kruis'!L33))</f>
        <v/>
      </c>
      <c r="K33" s="22" t="str">
        <f ca="1">IF('h-kruis'!M33="","",IF('h-kruis'!M33=0.5,"½",'h-kruis'!M33))</f>
        <v/>
      </c>
      <c r="L33" s="16"/>
      <c r="M33" s="22" t="str">
        <f ca="1">IF('h-kruis'!O33="","",IF('h-kruis'!O33=0.5,"½",'h-kruis'!O33))</f>
        <v/>
      </c>
      <c r="N33" s="22" t="str">
        <f ca="1">IF('h-kruis'!P33="","",IF('h-kruis'!P33=0.5,"½",'h-kruis'!P33))</f>
        <v/>
      </c>
      <c r="O33" s="9">
        <f ca="1">IF(LEN('h-kruis'!Q33)&gt;1,IF(LEFT('h-kruis'!Q33,1)="0","½",LEFT('h-kruis'!Q33,1)&amp;"½"),'h-kruis'!Q33)</f>
        <v>0</v>
      </c>
      <c r="P33" s="9">
        <f ca="1">_xlfn.RANK.EQ('h-kruis'!Q33,'h-kruis'!Q26:Q35,0)</f>
        <v>1</v>
      </c>
      <c r="Q33" s="13" t="s">
        <v>288</v>
      </c>
      <c r="R33" s="58" t="s">
        <v>298</v>
      </c>
      <c r="S33" s="58" t="s">
        <v>318</v>
      </c>
      <c r="T33" s="58" t="s">
        <v>282</v>
      </c>
      <c r="U33" s="58" t="s">
        <v>98</v>
      </c>
      <c r="V33" s="58" t="s">
        <v>112</v>
      </c>
    </row>
    <row r="34" spans="1:22" s="48" customFormat="1" ht="12.75">
      <c r="A34" s="18">
        <v>9</v>
      </c>
      <c r="B34" s="8" t="str">
        <f ca="1">OFFSET('h-lot'!A$9,('h-kruis'!A34-1)*10,0)</f>
        <v/>
      </c>
      <c r="C34" s="12" t="str">
        <f ca="1">OFFSET('h-lot'!B$9,('h-kruis'!A34-1)*10,0)</f>
        <v/>
      </c>
      <c r="D34" s="12" t="str">
        <f ca="1">OFFSET('h-lot'!C$9,('h-kruis'!A34-1)*10,0)</f>
        <v/>
      </c>
      <c r="E34" s="22" t="str">
        <f ca="1">IF('h-kruis'!G34="","",IF('h-kruis'!G34=0.5,"½",'h-kruis'!G34))</f>
        <v/>
      </c>
      <c r="F34" s="22" t="str">
        <f ca="1">IF('h-kruis'!H34="","",IF('h-kruis'!H34=0.5,"½",'h-kruis'!H34))</f>
        <v/>
      </c>
      <c r="G34" s="22" t="str">
        <f ca="1">IF('h-kruis'!I34="","",IF('h-kruis'!I34=0.5,"½",'h-kruis'!I34))</f>
        <v/>
      </c>
      <c r="H34" s="22" t="str">
        <f ca="1">IF('h-kruis'!J34="","",IF('h-kruis'!J34=0.5,"½",'h-kruis'!J34))</f>
        <v/>
      </c>
      <c r="I34" s="22" t="str">
        <f ca="1">IF('h-kruis'!K34="","",IF('h-kruis'!K34=0.5,"½",'h-kruis'!K34))</f>
        <v/>
      </c>
      <c r="J34" s="22" t="str">
        <f ca="1">IF('h-kruis'!L34="","",IF('h-kruis'!L34=0.5,"½",'h-kruis'!L34))</f>
        <v/>
      </c>
      <c r="K34" s="22" t="str">
        <f ca="1">IF('h-kruis'!M34="","",IF('h-kruis'!M34=0.5,"½",'h-kruis'!M34))</f>
        <v/>
      </c>
      <c r="L34" s="22" t="str">
        <f ca="1">IF('h-kruis'!N34="","",IF('h-kruis'!N34=0.5,"½",'h-kruis'!N34))</f>
        <v/>
      </c>
      <c r="M34" s="16"/>
      <c r="N34" s="22" t="str">
        <f ca="1">IF('h-kruis'!P34="","",IF('h-kruis'!P34=0.5,"½",'h-kruis'!P34))</f>
        <v/>
      </c>
      <c r="O34" s="9">
        <f ca="1">IF(LEN('h-kruis'!Q34)&gt;1,IF(LEFT('h-kruis'!Q34,1)="0","½",LEFT('h-kruis'!Q34,1)&amp;"½"),'h-kruis'!Q34)</f>
        <v>0</v>
      </c>
      <c r="P34" s="9">
        <f ca="1">_xlfn.RANK.EQ('h-kruis'!Q34,'h-kruis'!Q26:Q35,0)</f>
        <v>1</v>
      </c>
      <c r="Q34" s="13" t="s">
        <v>289</v>
      </c>
      <c r="R34" s="58" t="s">
        <v>285</v>
      </c>
      <c r="S34" s="58" t="s">
        <v>109</v>
      </c>
      <c r="T34" s="58" t="s">
        <v>280</v>
      </c>
      <c r="U34" s="58" t="s">
        <v>319</v>
      </c>
      <c r="V34" s="58" t="s">
        <v>320</v>
      </c>
    </row>
    <row r="35" spans="1:22" s="48" customFormat="1" ht="12.75">
      <c r="A35" s="18">
        <v>10</v>
      </c>
      <c r="B35" s="8" t="str">
        <f ca="1">OFFSET('h-lot'!A$10,('h-kruis'!A35-1)*10,0)</f>
        <v/>
      </c>
      <c r="C35" s="12" t="str">
        <f ca="1">OFFSET('h-lot'!B$10,('h-kruis'!A35-1)*10,0)</f>
        <v/>
      </c>
      <c r="D35" s="12" t="str">
        <f ca="1">OFFSET('h-lot'!C$10,('h-kruis'!A35-1)*10,0)</f>
        <v/>
      </c>
      <c r="E35" s="22" t="str">
        <f ca="1">IF('h-kruis'!G35="","",IF('h-kruis'!G35=0.5,"½",'h-kruis'!G35))</f>
        <v/>
      </c>
      <c r="F35" s="22" t="str">
        <f ca="1">IF('h-kruis'!H35="","",IF('h-kruis'!H35=0.5,"½",'h-kruis'!H35))</f>
        <v/>
      </c>
      <c r="G35" s="22" t="str">
        <f ca="1">IF('h-kruis'!I35="","",IF('h-kruis'!I35=0.5,"½",'h-kruis'!I35))</f>
        <v/>
      </c>
      <c r="H35" s="22" t="str">
        <f ca="1">IF('h-kruis'!J35="","",IF('h-kruis'!J35=0.5,"½",'h-kruis'!J35))</f>
        <v/>
      </c>
      <c r="I35" s="22" t="str">
        <f ca="1">IF('h-kruis'!K35="","",IF('h-kruis'!K35=0.5,"½",'h-kruis'!K35))</f>
        <v/>
      </c>
      <c r="J35" s="22" t="str">
        <f ca="1">IF('h-kruis'!L35="","",IF('h-kruis'!L35=0.5,"½",'h-kruis'!L35))</f>
        <v/>
      </c>
      <c r="K35" s="22" t="str">
        <f ca="1">IF('h-kruis'!M35="","",IF('h-kruis'!M35=0.5,"½",'h-kruis'!M35))</f>
        <v/>
      </c>
      <c r="L35" s="22" t="str">
        <f ca="1">IF('h-kruis'!N35="","",IF('h-kruis'!N35=0.5,"½",'h-kruis'!N35))</f>
        <v/>
      </c>
      <c r="M35" s="22" t="str">
        <f ca="1">IF('h-kruis'!O35="","",IF('h-kruis'!O35=0.5,"½",'h-kruis'!O35))</f>
        <v/>
      </c>
      <c r="N35" s="16"/>
      <c r="O35" s="9">
        <f ca="1">IF(LEN('h-kruis'!Q35)&gt;1,IF(LEFT('h-kruis'!Q35,1)="0","½",LEFT('h-kruis'!Q35,1)&amp;"½"),'h-kruis'!Q35)</f>
        <v>0</v>
      </c>
      <c r="P35" s="9">
        <f ca="1">_xlfn.RANK.EQ('h-kruis'!Q35,'h-kruis'!Q26:Q35,0)</f>
        <v>1</v>
      </c>
      <c r="Q35" s="13"/>
      <c r="R35" s="58"/>
      <c r="S35" s="58"/>
      <c r="T35" s="58"/>
      <c r="U35" s="58"/>
      <c r="V35" s="58"/>
    </row>
    <row r="36" spans="1:22" s="48" customFormat="1" ht="12.75">
      <c r="A36" s="1"/>
      <c r="C36" s="13"/>
      <c r="E36" s="5"/>
      <c r="F36" s="5"/>
      <c r="G36" s="5"/>
      <c r="H36" s="5"/>
      <c r="I36" s="5"/>
      <c r="J36" s="5"/>
      <c r="K36" s="5"/>
      <c r="L36" s="5"/>
      <c r="M36" s="5"/>
      <c r="N36" s="5"/>
      <c r="O36" s="5"/>
      <c r="P36" s="5"/>
      <c r="Q36" s="13"/>
      <c r="R36" s="5"/>
      <c r="S36" s="5"/>
      <c r="T36" s="5"/>
      <c r="U36" s="5"/>
      <c r="V36" s="5"/>
    </row>
    <row r="37" spans="1:22" s="48" customFormat="1" ht="12.75">
      <c r="A37" s="17"/>
      <c r="B37" s="6" t="str">
        <f>"Tienkamp "&amp;'h-kruis'!A37</f>
        <v>Tienkamp 4</v>
      </c>
      <c r="C37" s="11"/>
      <c r="D37" s="10"/>
      <c r="E37" s="7">
        <v>1</v>
      </c>
      <c r="F37" s="7">
        <v>2</v>
      </c>
      <c r="G37" s="7">
        <v>3</v>
      </c>
      <c r="H37" s="7">
        <v>4</v>
      </c>
      <c r="I37" s="7">
        <v>5</v>
      </c>
      <c r="J37" s="7">
        <v>6</v>
      </c>
      <c r="K37" s="7">
        <v>7</v>
      </c>
      <c r="L37" s="7">
        <v>8</v>
      </c>
      <c r="M37" s="7">
        <v>9</v>
      </c>
      <c r="N37" s="7">
        <v>10</v>
      </c>
      <c r="O37" s="7" t="s">
        <v>12</v>
      </c>
      <c r="P37" s="7" t="s">
        <v>45</v>
      </c>
      <c r="Q37" s="15"/>
      <c r="R37" s="14" t="str">
        <f>"bord "&amp;'h-kruis'!B37</f>
        <v>bord 1</v>
      </c>
      <c r="S37" s="14" t="str">
        <f>"bord "&amp;'h-kruis'!C37</f>
        <v>bord 2</v>
      </c>
      <c r="T37" s="14" t="str">
        <f>"bord "&amp;'h-kruis'!D37</f>
        <v>bord 3</v>
      </c>
      <c r="U37" s="14" t="str">
        <f>"bord "&amp;'h-kruis'!E37</f>
        <v>bord 4</v>
      </c>
      <c r="V37" s="14" t="str">
        <f>"bord "&amp;'h-kruis'!F37</f>
        <v>bord 5</v>
      </c>
    </row>
    <row r="38" spans="1:22" ht="12.75">
      <c r="A38" s="18">
        <v>1</v>
      </c>
      <c r="B38" s="8" t="str">
        <f ca="1">OFFSET('h-lot'!A$1,('h-kruis'!A38-1)*10,0)</f>
        <v/>
      </c>
      <c r="C38" s="12" t="str">
        <f ca="1">OFFSET('h-lot'!B$1,('h-kruis'!A38-1)*10,0)</f>
        <v/>
      </c>
      <c r="D38" s="12" t="str">
        <f ca="1">OFFSET('h-lot'!C$1,('h-kruis'!A38-1)*10,0)</f>
        <v/>
      </c>
      <c r="E38" s="16"/>
      <c r="F38" s="22" t="str">
        <f ca="1">IF('h-kruis'!H38="","",IF('h-kruis'!H38=0.5,"½",'h-kruis'!H38))</f>
        <v/>
      </c>
      <c r="G38" s="22" t="str">
        <f ca="1">IF('h-kruis'!I38="","",IF('h-kruis'!I38=0.5,"½",'h-kruis'!I38))</f>
        <v/>
      </c>
      <c r="H38" s="22" t="str">
        <f ca="1">IF('h-kruis'!J38="","",IF('h-kruis'!J38=0.5,"½",'h-kruis'!J38))</f>
        <v/>
      </c>
      <c r="I38" s="22" t="str">
        <f ca="1">IF('h-kruis'!K38="","",IF('h-kruis'!K38=0.5,"½",'h-kruis'!K38))</f>
        <v/>
      </c>
      <c r="J38" s="22" t="str">
        <f ca="1">IF('h-kruis'!L38="","",IF('h-kruis'!L38=0.5,"½",'h-kruis'!L38))</f>
        <v/>
      </c>
      <c r="K38" s="22" t="str">
        <f ca="1">IF('h-kruis'!M38="","",IF('h-kruis'!M38=0.5,"½",'h-kruis'!M38))</f>
        <v/>
      </c>
      <c r="L38" s="22" t="str">
        <f ca="1">IF('h-kruis'!N38="","",IF('h-kruis'!N38=0.5,"½",'h-kruis'!N38))</f>
        <v/>
      </c>
      <c r="M38" s="22" t="str">
        <f ca="1">IF('h-kruis'!O38="","",IF('h-kruis'!O38=0.5,"½",'h-kruis'!O38))</f>
        <v/>
      </c>
      <c r="N38" s="22" t="str">
        <f ca="1">IF('h-kruis'!P38="","",IF('h-kruis'!P38=0.5,"½",'h-kruis'!P38))</f>
        <v/>
      </c>
      <c r="O38" s="9">
        <f ca="1">IF(LEN('h-kruis'!Q38)&gt;1,IF(LEFT('h-kruis'!Q38,1)="0","½",LEFT('h-kruis'!Q38,1)&amp;"½"),'h-kruis'!Q38)</f>
        <v>0</v>
      </c>
      <c r="P38" s="9">
        <f ca="1">_xlfn.RANK.EQ('h-kruis'!Q38,'h-kruis'!Q38:Q47,0)</f>
        <v>1</v>
      </c>
      <c r="Q38" s="13" t="s">
        <v>14</v>
      </c>
      <c r="R38" s="58" t="s">
        <v>290</v>
      </c>
      <c r="S38" s="58" t="s">
        <v>291</v>
      </c>
      <c r="T38" s="58" t="s">
        <v>284</v>
      </c>
      <c r="U38" s="58" t="s">
        <v>304</v>
      </c>
      <c r="V38" s="58" t="s">
        <v>305</v>
      </c>
    </row>
    <row r="39" spans="1:22" s="4" customFormat="1" ht="12.75">
      <c r="A39" s="18">
        <v>2</v>
      </c>
      <c r="B39" s="8" t="str">
        <f ca="1">OFFSET('h-lot'!A$2,('h-kruis'!A39-1)*10,0)</f>
        <v/>
      </c>
      <c r="C39" s="12" t="str">
        <f ca="1">OFFSET('h-lot'!B$2,('h-kruis'!A39-1)*10,0)</f>
        <v/>
      </c>
      <c r="D39" s="12" t="str">
        <f ca="1">OFFSET('h-lot'!C$2,('h-kruis'!A39-1)*10,0)</f>
        <v/>
      </c>
      <c r="E39" s="22" t="str">
        <f ca="1">IF('h-kruis'!G39="","",IF('h-kruis'!G39=0.5,"½",'h-kruis'!G39))</f>
        <v/>
      </c>
      <c r="F39" s="16"/>
      <c r="G39" s="22" t="str">
        <f ca="1">IF('h-kruis'!I39="","",IF('h-kruis'!I39=0.5,"½",'h-kruis'!I39))</f>
        <v/>
      </c>
      <c r="H39" s="22" t="str">
        <f ca="1">IF('h-kruis'!J39="","",IF('h-kruis'!J39=0.5,"½",'h-kruis'!J39))</f>
        <v/>
      </c>
      <c r="I39" s="22" t="str">
        <f ca="1">IF('h-kruis'!K39="","",IF('h-kruis'!K39=0.5,"½",'h-kruis'!K39))</f>
        <v/>
      </c>
      <c r="J39" s="22" t="str">
        <f ca="1">IF('h-kruis'!L39="","",IF('h-kruis'!L39=0.5,"½",'h-kruis'!L39))</f>
        <v/>
      </c>
      <c r="K39" s="22" t="str">
        <f ca="1">IF('h-kruis'!M39="","",IF('h-kruis'!M39=0.5,"½",'h-kruis'!M39))</f>
        <v/>
      </c>
      <c r="L39" s="22" t="str">
        <f ca="1">IF('h-kruis'!N39="","",IF('h-kruis'!N39=0.5,"½",'h-kruis'!N39))</f>
        <v/>
      </c>
      <c r="M39" s="22" t="str">
        <f ca="1">IF('h-kruis'!O39="","",IF('h-kruis'!O39=0.5,"½",'h-kruis'!O39))</f>
        <v/>
      </c>
      <c r="N39" s="22" t="str">
        <f ca="1">IF('h-kruis'!P39="","",IF('h-kruis'!P39=0.5,"½",'h-kruis'!P39))</f>
        <v/>
      </c>
      <c r="O39" s="9">
        <f ca="1">IF(LEN('h-kruis'!Q39)&gt;1,IF(LEFT('h-kruis'!Q39,1)="0","½",LEFT('h-kruis'!Q39,1)&amp;"½"),'h-kruis'!Q39)</f>
        <v>0</v>
      </c>
      <c r="P39" s="9">
        <f ca="1">_xlfn.RANK.EQ('h-kruis'!Q39,'h-kruis'!Q38:Q47,0)</f>
        <v>1</v>
      </c>
      <c r="Q39" s="13" t="s">
        <v>15</v>
      </c>
      <c r="R39" s="58" t="s">
        <v>292</v>
      </c>
      <c r="S39" s="58" t="s">
        <v>306</v>
      </c>
      <c r="T39" s="59" t="s">
        <v>307</v>
      </c>
      <c r="U39" s="59" t="s">
        <v>308</v>
      </c>
      <c r="V39" s="59" t="s">
        <v>13</v>
      </c>
    </row>
    <row r="40" spans="1:22" s="48" customFormat="1" ht="12.75">
      <c r="A40" s="18">
        <v>3</v>
      </c>
      <c r="B40" s="8" t="str">
        <f ca="1">OFFSET('h-lot'!A$3,('h-kruis'!A40-1)*10,0)</f>
        <v/>
      </c>
      <c r="C40" s="12" t="str">
        <f ca="1">OFFSET('h-lot'!B$3,('h-kruis'!A40-1)*10,0)</f>
        <v/>
      </c>
      <c r="D40" s="12" t="str">
        <f ca="1">OFFSET('h-lot'!C$3,('h-kruis'!A40-1)*10,0)</f>
        <v/>
      </c>
      <c r="E40" s="22" t="str">
        <f ca="1">IF('h-kruis'!G40="","",IF('h-kruis'!G40=0.5,"½",'h-kruis'!G40))</f>
        <v/>
      </c>
      <c r="F40" s="22" t="str">
        <f ca="1">IF('h-kruis'!H40="","",IF('h-kruis'!H40=0.5,"½",'h-kruis'!H40))</f>
        <v/>
      </c>
      <c r="G40" s="16"/>
      <c r="H40" s="22" t="str">
        <f ca="1">IF('h-kruis'!J40="","",IF('h-kruis'!J40=0.5,"½",'h-kruis'!J40))</f>
        <v/>
      </c>
      <c r="I40" s="22" t="str">
        <f ca="1">IF('h-kruis'!K40="","",IF('h-kruis'!K40=0.5,"½",'h-kruis'!K40))</f>
        <v/>
      </c>
      <c r="J40" s="22" t="str">
        <f ca="1">IF('h-kruis'!L40="","",IF('h-kruis'!L40=0.5,"½",'h-kruis'!L40))</f>
        <v/>
      </c>
      <c r="K40" s="22" t="str">
        <f ca="1">IF('h-kruis'!M40="","",IF('h-kruis'!M40=0.5,"½",'h-kruis'!M40))</f>
        <v/>
      </c>
      <c r="L40" s="22" t="str">
        <f ca="1">IF('h-kruis'!N40="","",IF('h-kruis'!N40=0.5,"½",'h-kruis'!N40))</f>
        <v/>
      </c>
      <c r="M40" s="22" t="str">
        <f ca="1">IF('h-kruis'!O40="","",IF('h-kruis'!O40=0.5,"½",'h-kruis'!O40))</f>
        <v/>
      </c>
      <c r="N40" s="22" t="str">
        <f ca="1">IF('h-kruis'!P40="","",IF('h-kruis'!P40=0.5,"½",'h-kruis'!P40))</f>
        <v/>
      </c>
      <c r="O40" s="9">
        <f ca="1">IF(LEN('h-kruis'!Q40)&gt;1,IF(LEFT('h-kruis'!Q40,1)="0","½",LEFT('h-kruis'!Q40,1)&amp;"½"),'h-kruis'!Q40)</f>
        <v>0</v>
      </c>
      <c r="P40" s="9">
        <f ca="1">_xlfn.RANK.EQ('h-kruis'!Q40,'h-kruis'!Q38:Q47,0)</f>
        <v>1</v>
      </c>
      <c r="Q40" s="13" t="s">
        <v>16</v>
      </c>
      <c r="R40" s="58" t="s">
        <v>293</v>
      </c>
      <c r="S40" s="58" t="s">
        <v>111</v>
      </c>
      <c r="T40" s="58" t="s">
        <v>283</v>
      </c>
      <c r="U40" s="58" t="s">
        <v>309</v>
      </c>
      <c r="V40" s="58" t="s">
        <v>310</v>
      </c>
    </row>
    <row r="41" spans="1:22" s="48" customFormat="1" ht="12.75">
      <c r="A41" s="18">
        <v>4</v>
      </c>
      <c r="B41" s="8" t="str">
        <f ca="1">OFFSET('h-lot'!A$4,('h-kruis'!A41-1)*10,0)</f>
        <v/>
      </c>
      <c r="C41" s="12" t="str">
        <f ca="1">OFFSET('h-lot'!B$4,('h-kruis'!A41-1)*10,0)</f>
        <v/>
      </c>
      <c r="D41" s="12" t="str">
        <f ca="1">OFFSET('h-lot'!C$4,('h-kruis'!A41-1)*10,0)</f>
        <v/>
      </c>
      <c r="E41" s="22" t="str">
        <f ca="1">IF('h-kruis'!G41="","",IF('h-kruis'!G41=0.5,"½",'h-kruis'!G41))</f>
        <v/>
      </c>
      <c r="F41" s="22" t="str">
        <f ca="1">IF('h-kruis'!H41="","",IF('h-kruis'!H41=0.5,"½",'h-kruis'!H41))</f>
        <v/>
      </c>
      <c r="G41" s="22" t="str">
        <f ca="1">IF('h-kruis'!I41="","",IF('h-kruis'!I41=0.5,"½",'h-kruis'!I41))</f>
        <v/>
      </c>
      <c r="H41" s="16"/>
      <c r="I41" s="22" t="str">
        <f ca="1">IF('h-kruis'!K41="","",IF('h-kruis'!K41=0.5,"½",'h-kruis'!K41))</f>
        <v/>
      </c>
      <c r="J41" s="22" t="str">
        <f ca="1">IF('h-kruis'!L41="","",IF('h-kruis'!L41=0.5,"½",'h-kruis'!L41))</f>
        <v/>
      </c>
      <c r="K41" s="22" t="str">
        <f ca="1">IF('h-kruis'!M41="","",IF('h-kruis'!M41=0.5,"½",'h-kruis'!M41))</f>
        <v/>
      </c>
      <c r="L41" s="22" t="str">
        <f ca="1">IF('h-kruis'!N41="","",IF('h-kruis'!N41=0.5,"½",'h-kruis'!N41))</f>
        <v/>
      </c>
      <c r="M41" s="22" t="str">
        <f ca="1">IF('h-kruis'!O41="","",IF('h-kruis'!O41=0.5,"½",'h-kruis'!O41))</f>
        <v/>
      </c>
      <c r="N41" s="22" t="str">
        <f ca="1">IF('h-kruis'!P41="","",IF('h-kruis'!P41=0.5,"½",'h-kruis'!P41))</f>
        <v/>
      </c>
      <c r="O41" s="9">
        <f ca="1">IF(LEN('h-kruis'!Q41)&gt;1,IF(LEFT('h-kruis'!Q41,1)="0","½",LEFT('h-kruis'!Q41,1)&amp;"½"),'h-kruis'!Q41)</f>
        <v>0</v>
      </c>
      <c r="P41" s="9">
        <f ca="1">_xlfn.RANK.EQ('h-kruis'!Q41,'h-kruis'!Q38:Q47,0)</f>
        <v>1</v>
      </c>
      <c r="Q41" s="60" t="s">
        <v>107</v>
      </c>
      <c r="R41" s="58" t="s">
        <v>294</v>
      </c>
      <c r="S41" s="58" t="s">
        <v>311</v>
      </c>
      <c r="T41" s="58" t="s">
        <v>312</v>
      </c>
      <c r="U41" s="58" t="s">
        <v>97</v>
      </c>
      <c r="V41" s="58" t="s">
        <v>113</v>
      </c>
    </row>
    <row r="42" spans="1:22" s="48" customFormat="1" ht="12.75">
      <c r="A42" s="18">
        <v>5</v>
      </c>
      <c r="B42" s="8" t="str">
        <f ca="1">OFFSET('h-lot'!A$5,('h-kruis'!A42-1)*10,0)</f>
        <v/>
      </c>
      <c r="C42" s="12" t="str">
        <f ca="1">OFFSET('h-lot'!B$5,('h-kruis'!A42-1)*10,0)</f>
        <v/>
      </c>
      <c r="D42" s="12" t="str">
        <f ca="1">OFFSET('h-lot'!C$5,('h-kruis'!A42-1)*10,0)</f>
        <v/>
      </c>
      <c r="E42" s="22" t="str">
        <f ca="1">IF('h-kruis'!G42="","",IF('h-kruis'!G42=0.5,"½",'h-kruis'!G42))</f>
        <v/>
      </c>
      <c r="F42" s="22" t="str">
        <f ca="1">IF('h-kruis'!H42="","",IF('h-kruis'!H42=0.5,"½",'h-kruis'!H42))</f>
        <v/>
      </c>
      <c r="G42" s="22" t="str">
        <f ca="1">IF('h-kruis'!I42="","",IF('h-kruis'!I42=0.5,"½",'h-kruis'!I42))</f>
        <v/>
      </c>
      <c r="H42" s="22" t="str">
        <f ca="1">IF('h-kruis'!J42="","",IF('h-kruis'!J42=0.5,"½",'h-kruis'!J42))</f>
        <v/>
      </c>
      <c r="I42" s="16"/>
      <c r="J42" s="22" t="str">
        <f ca="1">IF('h-kruis'!L42="","",IF('h-kruis'!L42=0.5,"½",'h-kruis'!L42))</f>
        <v/>
      </c>
      <c r="K42" s="22" t="str">
        <f ca="1">IF('h-kruis'!M42="","",IF('h-kruis'!M42=0.5,"½",'h-kruis'!M42))</f>
        <v/>
      </c>
      <c r="L42" s="22" t="str">
        <f ca="1">IF('h-kruis'!N42="","",IF('h-kruis'!N42=0.5,"½",'h-kruis'!N42))</f>
        <v/>
      </c>
      <c r="M42" s="22" t="str">
        <f ca="1">IF('h-kruis'!O42="","",IF('h-kruis'!O42=0.5,"½",'h-kruis'!O42))</f>
        <v/>
      </c>
      <c r="N42" s="22" t="str">
        <f ca="1">IF('h-kruis'!P42="","",IF('h-kruis'!P42=0.5,"½",'h-kruis'!P42))</f>
        <v/>
      </c>
      <c r="O42" s="9">
        <f ca="1">IF(LEN('h-kruis'!Q42)&gt;1,IF(LEFT('h-kruis'!Q42,1)="0","½",LEFT('h-kruis'!Q42,1)&amp;"½"),'h-kruis'!Q42)</f>
        <v>0</v>
      </c>
      <c r="P42" s="9">
        <f ca="1">_xlfn.RANK.EQ('h-kruis'!Q42,'h-kruis'!Q38:Q47,0)</f>
        <v>1</v>
      </c>
      <c r="Q42" s="60" t="s">
        <v>108</v>
      </c>
      <c r="R42" s="58" t="s">
        <v>295</v>
      </c>
      <c r="S42" s="58" t="s">
        <v>114</v>
      </c>
      <c r="T42" s="58" t="s">
        <v>115</v>
      </c>
      <c r="U42" s="58" t="s">
        <v>313</v>
      </c>
      <c r="V42" s="58" t="s">
        <v>314</v>
      </c>
    </row>
    <row r="43" spans="1:22" s="48" customFormat="1" ht="12.75">
      <c r="A43" s="18">
        <v>6</v>
      </c>
      <c r="B43" s="8" t="str">
        <f ca="1">OFFSET('h-lot'!A$6,('h-kruis'!A43-1)*10,0)</f>
        <v/>
      </c>
      <c r="C43" s="12" t="str">
        <f ca="1">OFFSET('h-lot'!B$6,('h-kruis'!A43-1)*10,0)</f>
        <v/>
      </c>
      <c r="D43" s="12" t="str">
        <f ca="1">OFFSET('h-lot'!C$6,('h-kruis'!A43-1)*10,0)</f>
        <v/>
      </c>
      <c r="E43" s="22" t="str">
        <f ca="1">IF('h-kruis'!G43="","",IF('h-kruis'!G43=0.5,"½",'h-kruis'!G43))</f>
        <v/>
      </c>
      <c r="F43" s="22" t="str">
        <f ca="1">IF('h-kruis'!H43="","",IF('h-kruis'!H43=0.5,"½",'h-kruis'!H43))</f>
        <v/>
      </c>
      <c r="G43" s="22" t="str">
        <f ca="1">IF('h-kruis'!I43="","",IF('h-kruis'!I43=0.5,"½",'h-kruis'!I43))</f>
        <v/>
      </c>
      <c r="H43" s="22" t="str">
        <f ca="1">IF('h-kruis'!J43="","",IF('h-kruis'!J43=0.5,"½",'h-kruis'!J43))</f>
        <v/>
      </c>
      <c r="I43" s="22" t="str">
        <f ca="1">IF('h-kruis'!K43="","",IF('h-kruis'!K43=0.5,"½",'h-kruis'!K43))</f>
        <v/>
      </c>
      <c r="J43" s="16"/>
      <c r="K43" s="22" t="str">
        <f ca="1">IF('h-kruis'!M43="","",IF('h-kruis'!M43=0.5,"½",'h-kruis'!M43))</f>
        <v/>
      </c>
      <c r="L43" s="22" t="str">
        <f ca="1">IF('h-kruis'!N43="","",IF('h-kruis'!N43=0.5,"½",'h-kruis'!N43))</f>
        <v/>
      </c>
      <c r="M43" s="22" t="str">
        <f ca="1">IF('h-kruis'!O43="","",IF('h-kruis'!O43=0.5,"½",'h-kruis'!O43))</f>
        <v/>
      </c>
      <c r="N43" s="22" t="str">
        <f ca="1">IF('h-kruis'!P43="","",IF('h-kruis'!P43=0.5,"½",'h-kruis'!P43))</f>
        <v/>
      </c>
      <c r="O43" s="9">
        <f ca="1">IF(LEN('h-kruis'!Q43)&gt;1,IF(LEFT('h-kruis'!Q43,1)="0","½",LEFT('h-kruis'!Q43,1)&amp;"½"),'h-kruis'!Q43)</f>
        <v>0</v>
      </c>
      <c r="P43" s="9">
        <f ca="1">_xlfn.RANK.EQ('h-kruis'!Q43,'h-kruis'!Q38:Q47,0)</f>
        <v>1</v>
      </c>
      <c r="Q43" s="13" t="s">
        <v>286</v>
      </c>
      <c r="R43" s="58" t="s">
        <v>296</v>
      </c>
      <c r="S43" s="58" t="s">
        <v>315</v>
      </c>
      <c r="T43" s="58" t="s">
        <v>105</v>
      </c>
      <c r="U43" s="58" t="s">
        <v>18</v>
      </c>
      <c r="V43" s="58" t="s">
        <v>106</v>
      </c>
    </row>
    <row r="44" spans="1:22" ht="12.75">
      <c r="A44" s="18">
        <v>7</v>
      </c>
      <c r="B44" s="8" t="str">
        <f ca="1">OFFSET('h-lot'!A$7,('h-kruis'!A44-1)*10,0)</f>
        <v/>
      </c>
      <c r="C44" s="12" t="str">
        <f ca="1">OFFSET('h-lot'!B$7,('h-kruis'!A44-1)*10,0)</f>
        <v/>
      </c>
      <c r="D44" s="12" t="str">
        <f ca="1">OFFSET('h-lot'!C$7,('h-kruis'!A44-1)*10,0)</f>
        <v/>
      </c>
      <c r="E44" s="22" t="str">
        <f ca="1">IF('h-kruis'!G44="","",IF('h-kruis'!G44=0.5,"½",'h-kruis'!G44))</f>
        <v/>
      </c>
      <c r="F44" s="22" t="str">
        <f ca="1">IF('h-kruis'!H44="","",IF('h-kruis'!H44=0.5,"½",'h-kruis'!H44))</f>
        <v/>
      </c>
      <c r="G44" s="22" t="str">
        <f ca="1">IF('h-kruis'!I44="","",IF('h-kruis'!I44=0.5,"½",'h-kruis'!I44))</f>
        <v/>
      </c>
      <c r="H44" s="22" t="str">
        <f ca="1">IF('h-kruis'!J44="","",IF('h-kruis'!J44=0.5,"½",'h-kruis'!J44))</f>
        <v/>
      </c>
      <c r="I44" s="22" t="str">
        <f ca="1">IF('h-kruis'!K44="","",IF('h-kruis'!K44=0.5,"½",'h-kruis'!K44))</f>
        <v/>
      </c>
      <c r="J44" s="22" t="str">
        <f ca="1">IF('h-kruis'!L44="","",IF('h-kruis'!L44=0.5,"½",'h-kruis'!L44))</f>
        <v/>
      </c>
      <c r="K44" s="16"/>
      <c r="L44" s="22" t="str">
        <f ca="1">IF('h-kruis'!N44="","",IF('h-kruis'!N44=0.5,"½",'h-kruis'!N44))</f>
        <v/>
      </c>
      <c r="M44" s="22" t="str">
        <f ca="1">IF('h-kruis'!O44="","",IF('h-kruis'!O44=0.5,"½",'h-kruis'!O44))</f>
        <v/>
      </c>
      <c r="N44" s="22" t="str">
        <f ca="1">IF('h-kruis'!P44="","",IF('h-kruis'!P44=0.5,"½",'h-kruis'!P44))</f>
        <v/>
      </c>
      <c r="O44" s="9">
        <f ca="1">IF(LEN('h-kruis'!Q44)&gt;1,IF(LEFT('h-kruis'!Q44,1)="0","½",LEFT('h-kruis'!Q44,1)&amp;"½"),'h-kruis'!Q44)</f>
        <v>0</v>
      </c>
      <c r="P44" s="9">
        <f ca="1">_xlfn.RANK.EQ('h-kruis'!Q44,'h-kruis'!Q38:Q47,0)</f>
        <v>1</v>
      </c>
      <c r="Q44" s="13" t="s">
        <v>287</v>
      </c>
      <c r="R44" s="58" t="s">
        <v>297</v>
      </c>
      <c r="S44" s="58" t="s">
        <v>110</v>
      </c>
      <c r="T44" s="58" t="s">
        <v>281</v>
      </c>
      <c r="U44" s="58" t="s">
        <v>316</v>
      </c>
      <c r="V44" s="58" t="s">
        <v>317</v>
      </c>
    </row>
    <row r="45" spans="1:22" s="4" customFormat="1" ht="12.75">
      <c r="A45" s="18">
        <v>8</v>
      </c>
      <c r="B45" s="8" t="str">
        <f ca="1">OFFSET('h-lot'!A$8,('h-kruis'!A45-1)*10,0)</f>
        <v/>
      </c>
      <c r="C45" s="12" t="str">
        <f ca="1">OFFSET('h-lot'!B$8,('h-kruis'!A45-1)*10,0)</f>
        <v/>
      </c>
      <c r="D45" s="12" t="str">
        <f ca="1">OFFSET('h-lot'!C$8,('h-kruis'!A45-1)*10,0)</f>
        <v/>
      </c>
      <c r="E45" s="22" t="str">
        <f ca="1">IF('h-kruis'!G45="","",IF('h-kruis'!G45=0.5,"½",'h-kruis'!G45))</f>
        <v/>
      </c>
      <c r="F45" s="22" t="str">
        <f ca="1">IF('h-kruis'!H45="","",IF('h-kruis'!H45=0.5,"½",'h-kruis'!H45))</f>
        <v/>
      </c>
      <c r="G45" s="22" t="str">
        <f ca="1">IF('h-kruis'!I45="","",IF('h-kruis'!I45=0.5,"½",'h-kruis'!I45))</f>
        <v/>
      </c>
      <c r="H45" s="22" t="str">
        <f ca="1">IF('h-kruis'!J45="","",IF('h-kruis'!J45=0.5,"½",'h-kruis'!J45))</f>
        <v/>
      </c>
      <c r="I45" s="22" t="str">
        <f ca="1">IF('h-kruis'!K45="","",IF('h-kruis'!K45=0.5,"½",'h-kruis'!K45))</f>
        <v/>
      </c>
      <c r="J45" s="22" t="str">
        <f ca="1">IF('h-kruis'!L45="","",IF('h-kruis'!L45=0.5,"½",'h-kruis'!L45))</f>
        <v/>
      </c>
      <c r="K45" s="22" t="str">
        <f ca="1">IF('h-kruis'!M45="","",IF('h-kruis'!M45=0.5,"½",'h-kruis'!M45))</f>
        <v/>
      </c>
      <c r="L45" s="16"/>
      <c r="M45" s="22" t="str">
        <f ca="1">IF('h-kruis'!O45="","",IF('h-kruis'!O45=0.5,"½",'h-kruis'!O45))</f>
        <v/>
      </c>
      <c r="N45" s="22" t="str">
        <f ca="1">IF('h-kruis'!P45="","",IF('h-kruis'!P45=0.5,"½",'h-kruis'!P45))</f>
        <v/>
      </c>
      <c r="O45" s="9">
        <f ca="1">IF(LEN('h-kruis'!Q45)&gt;1,IF(LEFT('h-kruis'!Q45,1)="0","½",LEFT('h-kruis'!Q45,1)&amp;"½"),'h-kruis'!Q45)</f>
        <v>0</v>
      </c>
      <c r="P45" s="9">
        <f ca="1">_xlfn.RANK.EQ('h-kruis'!Q45,'h-kruis'!Q38:Q47,0)</f>
        <v>1</v>
      </c>
      <c r="Q45" s="13" t="s">
        <v>288</v>
      </c>
      <c r="R45" s="58" t="s">
        <v>298</v>
      </c>
      <c r="S45" s="58" t="s">
        <v>318</v>
      </c>
      <c r="T45" s="58" t="s">
        <v>282</v>
      </c>
      <c r="U45" s="58" t="s">
        <v>98</v>
      </c>
      <c r="V45" s="58" t="s">
        <v>112</v>
      </c>
    </row>
    <row r="46" spans="1:22" s="48" customFormat="1" ht="12.75">
      <c r="A46" s="18">
        <v>9</v>
      </c>
      <c r="B46" s="8" t="str">
        <f ca="1">OFFSET('h-lot'!A$9,('h-kruis'!A46-1)*10,0)</f>
        <v/>
      </c>
      <c r="C46" s="12" t="str">
        <f ca="1">OFFSET('h-lot'!B$9,('h-kruis'!A46-1)*10,0)</f>
        <v/>
      </c>
      <c r="D46" s="12" t="str">
        <f ca="1">OFFSET('h-lot'!C$9,('h-kruis'!A46-1)*10,0)</f>
        <v/>
      </c>
      <c r="E46" s="22" t="str">
        <f ca="1">IF('h-kruis'!G46="","",IF('h-kruis'!G46=0.5,"½",'h-kruis'!G46))</f>
        <v/>
      </c>
      <c r="F46" s="22" t="str">
        <f ca="1">IF('h-kruis'!H46="","",IF('h-kruis'!H46=0.5,"½",'h-kruis'!H46))</f>
        <v/>
      </c>
      <c r="G46" s="22" t="str">
        <f ca="1">IF('h-kruis'!I46="","",IF('h-kruis'!I46=0.5,"½",'h-kruis'!I46))</f>
        <v/>
      </c>
      <c r="H46" s="22" t="str">
        <f ca="1">IF('h-kruis'!J46="","",IF('h-kruis'!J46=0.5,"½",'h-kruis'!J46))</f>
        <v/>
      </c>
      <c r="I46" s="22" t="str">
        <f ca="1">IF('h-kruis'!K46="","",IF('h-kruis'!K46=0.5,"½",'h-kruis'!K46))</f>
        <v/>
      </c>
      <c r="J46" s="22" t="str">
        <f ca="1">IF('h-kruis'!L46="","",IF('h-kruis'!L46=0.5,"½",'h-kruis'!L46))</f>
        <v/>
      </c>
      <c r="K46" s="22" t="str">
        <f ca="1">IF('h-kruis'!M46="","",IF('h-kruis'!M46=0.5,"½",'h-kruis'!M46))</f>
        <v/>
      </c>
      <c r="L46" s="22" t="str">
        <f ca="1">IF('h-kruis'!N46="","",IF('h-kruis'!N46=0.5,"½",'h-kruis'!N46))</f>
        <v/>
      </c>
      <c r="M46" s="16"/>
      <c r="N46" s="22" t="str">
        <f ca="1">IF('h-kruis'!P46="","",IF('h-kruis'!P46=0.5,"½",'h-kruis'!P46))</f>
        <v/>
      </c>
      <c r="O46" s="9">
        <f ca="1">IF(LEN('h-kruis'!Q46)&gt;1,IF(LEFT('h-kruis'!Q46,1)="0","½",LEFT('h-kruis'!Q46,1)&amp;"½"),'h-kruis'!Q46)</f>
        <v>0</v>
      </c>
      <c r="P46" s="9">
        <f ca="1">_xlfn.RANK.EQ('h-kruis'!Q46,'h-kruis'!Q38:Q47,0)</f>
        <v>1</v>
      </c>
      <c r="Q46" s="13" t="s">
        <v>289</v>
      </c>
      <c r="R46" s="58" t="s">
        <v>285</v>
      </c>
      <c r="S46" s="58" t="s">
        <v>109</v>
      </c>
      <c r="T46" s="58" t="s">
        <v>280</v>
      </c>
      <c r="U46" s="58" t="s">
        <v>319</v>
      </c>
      <c r="V46" s="58" t="s">
        <v>320</v>
      </c>
    </row>
    <row r="47" spans="1:22" s="48" customFormat="1" ht="12.75">
      <c r="A47" s="18">
        <v>10</v>
      </c>
      <c r="B47" s="8" t="str">
        <f ca="1">OFFSET('h-lot'!A$10,('h-kruis'!A47-1)*10,0)</f>
        <v/>
      </c>
      <c r="C47" s="12" t="str">
        <f ca="1">OFFSET('h-lot'!B$10,('h-kruis'!A47-1)*10,0)</f>
        <v/>
      </c>
      <c r="D47" s="12" t="str">
        <f ca="1">OFFSET('h-lot'!C$10,('h-kruis'!A47-1)*10,0)</f>
        <v/>
      </c>
      <c r="E47" s="22" t="str">
        <f ca="1">IF('h-kruis'!G47="","",IF('h-kruis'!G47=0.5,"½",'h-kruis'!G47))</f>
        <v/>
      </c>
      <c r="F47" s="22" t="str">
        <f ca="1">IF('h-kruis'!H47="","",IF('h-kruis'!H47=0.5,"½",'h-kruis'!H47))</f>
        <v/>
      </c>
      <c r="G47" s="22" t="str">
        <f ca="1">IF('h-kruis'!I47="","",IF('h-kruis'!I47=0.5,"½",'h-kruis'!I47))</f>
        <v/>
      </c>
      <c r="H47" s="22" t="str">
        <f ca="1">IF('h-kruis'!J47="","",IF('h-kruis'!J47=0.5,"½",'h-kruis'!J47))</f>
        <v/>
      </c>
      <c r="I47" s="22" t="str">
        <f ca="1">IF('h-kruis'!K47="","",IF('h-kruis'!K47=0.5,"½",'h-kruis'!K47))</f>
        <v/>
      </c>
      <c r="J47" s="22" t="str">
        <f ca="1">IF('h-kruis'!L47="","",IF('h-kruis'!L47=0.5,"½",'h-kruis'!L47))</f>
        <v/>
      </c>
      <c r="K47" s="22" t="str">
        <f ca="1">IF('h-kruis'!M47="","",IF('h-kruis'!M47=0.5,"½",'h-kruis'!M47))</f>
        <v/>
      </c>
      <c r="L47" s="22" t="str">
        <f ca="1">IF('h-kruis'!N47="","",IF('h-kruis'!N47=0.5,"½",'h-kruis'!N47))</f>
        <v/>
      </c>
      <c r="M47" s="22" t="str">
        <f ca="1">IF('h-kruis'!O47="","",IF('h-kruis'!O47=0.5,"½",'h-kruis'!O47))</f>
        <v/>
      </c>
      <c r="N47" s="16"/>
      <c r="O47" s="9">
        <f ca="1">IF(LEN('h-kruis'!Q47)&gt;1,IF(LEFT('h-kruis'!Q47,1)="0","½",LEFT('h-kruis'!Q47,1)&amp;"½"),'h-kruis'!Q47)</f>
        <v>0</v>
      </c>
      <c r="P47" s="9">
        <f ca="1">_xlfn.RANK.EQ('h-kruis'!Q47,'h-kruis'!Q38:Q47,0)</f>
        <v>1</v>
      </c>
      <c r="Q47" s="13"/>
      <c r="R47" s="58"/>
      <c r="S47" s="58"/>
      <c r="T47" s="58"/>
      <c r="U47" s="58"/>
      <c r="V47" s="58"/>
    </row>
    <row r="48" spans="1:22" s="48" customFormat="1" ht="12.75">
      <c r="A48" s="1"/>
      <c r="C48" s="13"/>
      <c r="E48" s="5"/>
      <c r="F48" s="5"/>
      <c r="G48" s="5"/>
      <c r="H48" s="5"/>
      <c r="I48" s="5"/>
      <c r="J48" s="5"/>
      <c r="K48" s="5"/>
      <c r="L48" s="5"/>
      <c r="M48" s="5"/>
      <c r="N48" s="5"/>
      <c r="O48" s="5"/>
      <c r="P48" s="5"/>
      <c r="Q48" s="13"/>
      <c r="R48" s="5"/>
      <c r="S48" s="5"/>
      <c r="T48" s="5"/>
      <c r="U48" s="5"/>
      <c r="V48" s="5"/>
    </row>
    <row r="49" spans="1:22" s="48" customFormat="1" ht="12.75">
      <c r="A49" s="17"/>
      <c r="B49" s="6" t="str">
        <f>"Tienkamp "&amp;'h-kruis'!A49</f>
        <v>Tienkamp 5</v>
      </c>
      <c r="C49" s="11"/>
      <c r="D49" s="10"/>
      <c r="E49" s="7">
        <v>1</v>
      </c>
      <c r="F49" s="7">
        <v>2</v>
      </c>
      <c r="G49" s="7">
        <v>3</v>
      </c>
      <c r="H49" s="7">
        <v>4</v>
      </c>
      <c r="I49" s="7">
        <v>5</v>
      </c>
      <c r="J49" s="7">
        <v>6</v>
      </c>
      <c r="K49" s="7">
        <v>7</v>
      </c>
      <c r="L49" s="7">
        <v>8</v>
      </c>
      <c r="M49" s="7">
        <v>9</v>
      </c>
      <c r="N49" s="7">
        <v>10</v>
      </c>
      <c r="O49" s="7" t="s">
        <v>12</v>
      </c>
      <c r="P49" s="7" t="s">
        <v>45</v>
      </c>
      <c r="Q49" s="15"/>
      <c r="R49" s="14" t="str">
        <f>"bord "&amp;'h-kruis'!B49</f>
        <v>bord 1</v>
      </c>
      <c r="S49" s="14" t="str">
        <f>"bord "&amp;'h-kruis'!C49</f>
        <v>bord 2</v>
      </c>
      <c r="T49" s="14" t="str">
        <f>"bord "&amp;'h-kruis'!D49</f>
        <v>bord 3</v>
      </c>
      <c r="U49" s="14" t="str">
        <f>"bord "&amp;'h-kruis'!E49</f>
        <v>bord 4</v>
      </c>
      <c r="V49" s="14" t="str">
        <f>"bord "&amp;'h-kruis'!F49</f>
        <v>bord 5</v>
      </c>
    </row>
    <row r="50" spans="1:22" ht="12.75">
      <c r="A50" s="18">
        <v>1</v>
      </c>
      <c r="B50" s="8" t="str">
        <f ca="1">OFFSET('h-lot'!A$1,('h-kruis'!A50-1)*10,0)</f>
        <v/>
      </c>
      <c r="C50" s="12" t="str">
        <f ca="1">OFFSET('h-lot'!B$1,('h-kruis'!A50-1)*10,0)</f>
        <v/>
      </c>
      <c r="D50" s="12" t="str">
        <f ca="1">OFFSET('h-lot'!C$1,('h-kruis'!A50-1)*10,0)</f>
        <v/>
      </c>
      <c r="E50" s="16"/>
      <c r="F50" s="22" t="str">
        <f ca="1">IF('h-kruis'!H50="","",IF('h-kruis'!H50=0.5,"½",'h-kruis'!H50))</f>
        <v/>
      </c>
      <c r="G50" s="22" t="str">
        <f ca="1">IF('h-kruis'!I50="","",IF('h-kruis'!I50=0.5,"½",'h-kruis'!I50))</f>
        <v/>
      </c>
      <c r="H50" s="22" t="str">
        <f ca="1">IF('h-kruis'!J50="","",IF('h-kruis'!J50=0.5,"½",'h-kruis'!J50))</f>
        <v/>
      </c>
      <c r="I50" s="22" t="str">
        <f ca="1">IF('h-kruis'!K50="","",IF('h-kruis'!K50=0.5,"½",'h-kruis'!K50))</f>
        <v/>
      </c>
      <c r="J50" s="22" t="str">
        <f ca="1">IF('h-kruis'!L50="","",IF('h-kruis'!L50=0.5,"½",'h-kruis'!L50))</f>
        <v/>
      </c>
      <c r="K50" s="22" t="str">
        <f ca="1">IF('h-kruis'!M50="","",IF('h-kruis'!M50=0.5,"½",'h-kruis'!M50))</f>
        <v/>
      </c>
      <c r="L50" s="22" t="str">
        <f ca="1">IF('h-kruis'!N50="","",IF('h-kruis'!N50=0.5,"½",'h-kruis'!N50))</f>
        <v/>
      </c>
      <c r="M50" s="22" t="str">
        <f ca="1">IF('h-kruis'!O50="","",IF('h-kruis'!O50=0.5,"½",'h-kruis'!O50))</f>
        <v/>
      </c>
      <c r="N50" s="22" t="str">
        <f ca="1">IF('h-kruis'!P50="","",IF('h-kruis'!P50=0.5,"½",'h-kruis'!P50))</f>
        <v/>
      </c>
      <c r="O50" s="9">
        <f ca="1">IF(LEN('h-kruis'!Q50)&gt;1,IF(LEFT('h-kruis'!Q50,1)="0","½",LEFT('h-kruis'!Q50,1)&amp;"½"),'h-kruis'!Q50)</f>
        <v>0</v>
      </c>
      <c r="P50" s="9">
        <f ca="1">_xlfn.RANK.EQ('h-kruis'!Q50,'h-kruis'!Q50:Q59,0)</f>
        <v>1</v>
      </c>
      <c r="Q50" s="13" t="s">
        <v>14</v>
      </c>
      <c r="R50" s="58" t="s">
        <v>290</v>
      </c>
      <c r="S50" s="58" t="s">
        <v>291</v>
      </c>
      <c r="T50" s="58" t="s">
        <v>284</v>
      </c>
      <c r="U50" s="58" t="s">
        <v>304</v>
      </c>
      <c r="V50" s="58" t="s">
        <v>305</v>
      </c>
    </row>
    <row r="51" spans="1:22" s="4" customFormat="1" ht="12.75">
      <c r="A51" s="18">
        <v>2</v>
      </c>
      <c r="B51" s="8" t="str">
        <f ca="1">OFFSET('h-lot'!A$2,('h-kruis'!A51-1)*10,0)</f>
        <v/>
      </c>
      <c r="C51" s="12" t="str">
        <f ca="1">OFFSET('h-lot'!B$2,('h-kruis'!A51-1)*10,0)</f>
        <v/>
      </c>
      <c r="D51" s="12" t="str">
        <f ca="1">OFFSET('h-lot'!C$2,('h-kruis'!A51-1)*10,0)</f>
        <v/>
      </c>
      <c r="E51" s="22" t="str">
        <f ca="1">IF('h-kruis'!G51="","",IF('h-kruis'!G51=0.5,"½",'h-kruis'!G51))</f>
        <v/>
      </c>
      <c r="F51" s="16"/>
      <c r="G51" s="22" t="str">
        <f ca="1">IF('h-kruis'!I51="","",IF('h-kruis'!I51=0.5,"½",'h-kruis'!I51))</f>
        <v/>
      </c>
      <c r="H51" s="22" t="str">
        <f ca="1">IF('h-kruis'!J51="","",IF('h-kruis'!J51=0.5,"½",'h-kruis'!J51))</f>
        <v/>
      </c>
      <c r="I51" s="22" t="str">
        <f ca="1">IF('h-kruis'!K51="","",IF('h-kruis'!K51=0.5,"½",'h-kruis'!K51))</f>
        <v/>
      </c>
      <c r="J51" s="22" t="str">
        <f ca="1">IF('h-kruis'!L51="","",IF('h-kruis'!L51=0.5,"½",'h-kruis'!L51))</f>
        <v/>
      </c>
      <c r="K51" s="22" t="str">
        <f ca="1">IF('h-kruis'!M51="","",IF('h-kruis'!M51=0.5,"½",'h-kruis'!M51))</f>
        <v/>
      </c>
      <c r="L51" s="22" t="str">
        <f ca="1">IF('h-kruis'!N51="","",IF('h-kruis'!N51=0.5,"½",'h-kruis'!N51))</f>
        <v/>
      </c>
      <c r="M51" s="22" t="str">
        <f ca="1">IF('h-kruis'!O51="","",IF('h-kruis'!O51=0.5,"½",'h-kruis'!O51))</f>
        <v/>
      </c>
      <c r="N51" s="22" t="str">
        <f ca="1">IF('h-kruis'!P51="","",IF('h-kruis'!P51=0.5,"½",'h-kruis'!P51))</f>
        <v/>
      </c>
      <c r="O51" s="9">
        <f ca="1">IF(LEN('h-kruis'!Q51)&gt;1,IF(LEFT('h-kruis'!Q51,1)="0","½",LEFT('h-kruis'!Q51,1)&amp;"½"),'h-kruis'!Q51)</f>
        <v>0</v>
      </c>
      <c r="P51" s="9">
        <f ca="1">_xlfn.RANK.EQ('h-kruis'!Q51,'h-kruis'!Q50:Q59,0)</f>
        <v>1</v>
      </c>
      <c r="Q51" s="13" t="s">
        <v>15</v>
      </c>
      <c r="R51" s="58" t="s">
        <v>292</v>
      </c>
      <c r="S51" s="58" t="s">
        <v>306</v>
      </c>
      <c r="T51" s="59" t="s">
        <v>307</v>
      </c>
      <c r="U51" s="59" t="s">
        <v>308</v>
      </c>
      <c r="V51" s="59" t="s">
        <v>13</v>
      </c>
    </row>
    <row r="52" spans="1:22" s="48" customFormat="1" ht="12.75">
      <c r="A52" s="18">
        <v>3</v>
      </c>
      <c r="B52" s="8" t="str">
        <f ca="1">OFFSET('h-lot'!A$3,('h-kruis'!A52-1)*10,0)</f>
        <v/>
      </c>
      <c r="C52" s="12" t="str">
        <f ca="1">OFFSET('h-lot'!B$3,('h-kruis'!A52-1)*10,0)</f>
        <v/>
      </c>
      <c r="D52" s="12" t="str">
        <f ca="1">OFFSET('h-lot'!C$3,('h-kruis'!A52-1)*10,0)</f>
        <v/>
      </c>
      <c r="E52" s="22" t="str">
        <f ca="1">IF('h-kruis'!G52="","",IF('h-kruis'!G52=0.5,"½",'h-kruis'!G52))</f>
        <v/>
      </c>
      <c r="F52" s="22" t="str">
        <f ca="1">IF('h-kruis'!H52="","",IF('h-kruis'!H52=0.5,"½",'h-kruis'!H52))</f>
        <v/>
      </c>
      <c r="G52" s="16"/>
      <c r="H52" s="22" t="str">
        <f ca="1">IF('h-kruis'!J52="","",IF('h-kruis'!J52=0.5,"½",'h-kruis'!J52))</f>
        <v/>
      </c>
      <c r="I52" s="22" t="str">
        <f ca="1">IF('h-kruis'!K52="","",IF('h-kruis'!K52=0.5,"½",'h-kruis'!K52))</f>
        <v/>
      </c>
      <c r="J52" s="22" t="str">
        <f ca="1">IF('h-kruis'!L52="","",IF('h-kruis'!L52=0.5,"½",'h-kruis'!L52))</f>
        <v/>
      </c>
      <c r="K52" s="22" t="str">
        <f ca="1">IF('h-kruis'!M52="","",IF('h-kruis'!M52=0.5,"½",'h-kruis'!M52))</f>
        <v/>
      </c>
      <c r="L52" s="22" t="str">
        <f ca="1">IF('h-kruis'!N52="","",IF('h-kruis'!N52=0.5,"½",'h-kruis'!N52))</f>
        <v/>
      </c>
      <c r="M52" s="22" t="str">
        <f ca="1">IF('h-kruis'!O52="","",IF('h-kruis'!O52=0.5,"½",'h-kruis'!O52))</f>
        <v/>
      </c>
      <c r="N52" s="22" t="str">
        <f ca="1">IF('h-kruis'!P52="","",IF('h-kruis'!P52=0.5,"½",'h-kruis'!P52))</f>
        <v/>
      </c>
      <c r="O52" s="9">
        <f ca="1">IF(LEN('h-kruis'!Q52)&gt;1,IF(LEFT('h-kruis'!Q52,1)="0","½",LEFT('h-kruis'!Q52,1)&amp;"½"),'h-kruis'!Q52)</f>
        <v>0</v>
      </c>
      <c r="P52" s="9">
        <f ca="1">_xlfn.RANK.EQ('h-kruis'!Q52,'h-kruis'!Q50:Q59,0)</f>
        <v>1</v>
      </c>
      <c r="Q52" s="13" t="s">
        <v>16</v>
      </c>
      <c r="R52" s="58" t="s">
        <v>293</v>
      </c>
      <c r="S52" s="58" t="s">
        <v>111</v>
      </c>
      <c r="T52" s="58" t="s">
        <v>283</v>
      </c>
      <c r="U52" s="58" t="s">
        <v>309</v>
      </c>
      <c r="V52" s="58" t="s">
        <v>310</v>
      </c>
    </row>
    <row r="53" spans="1:22" s="48" customFormat="1" ht="12.75">
      <c r="A53" s="18">
        <v>4</v>
      </c>
      <c r="B53" s="8" t="str">
        <f ca="1">OFFSET('h-lot'!A$4,('h-kruis'!A53-1)*10,0)</f>
        <v/>
      </c>
      <c r="C53" s="12" t="str">
        <f ca="1">OFFSET('h-lot'!B$4,('h-kruis'!A53-1)*10,0)</f>
        <v/>
      </c>
      <c r="D53" s="12" t="str">
        <f ca="1">OFFSET('h-lot'!C$4,('h-kruis'!A53-1)*10,0)</f>
        <v/>
      </c>
      <c r="E53" s="22" t="str">
        <f ca="1">IF('h-kruis'!G53="","",IF('h-kruis'!G53=0.5,"½",'h-kruis'!G53))</f>
        <v/>
      </c>
      <c r="F53" s="22" t="str">
        <f ca="1">IF('h-kruis'!H53="","",IF('h-kruis'!H53=0.5,"½",'h-kruis'!H53))</f>
        <v/>
      </c>
      <c r="G53" s="22" t="str">
        <f ca="1">IF('h-kruis'!I53="","",IF('h-kruis'!I53=0.5,"½",'h-kruis'!I53))</f>
        <v/>
      </c>
      <c r="H53" s="16"/>
      <c r="I53" s="22" t="str">
        <f ca="1">IF('h-kruis'!K53="","",IF('h-kruis'!K53=0.5,"½",'h-kruis'!K53))</f>
        <v/>
      </c>
      <c r="J53" s="22" t="str">
        <f ca="1">IF('h-kruis'!L53="","",IF('h-kruis'!L53=0.5,"½",'h-kruis'!L53))</f>
        <v/>
      </c>
      <c r="K53" s="22" t="str">
        <f ca="1">IF('h-kruis'!M53="","",IF('h-kruis'!M53=0.5,"½",'h-kruis'!M53))</f>
        <v/>
      </c>
      <c r="L53" s="22" t="str">
        <f ca="1">IF('h-kruis'!N53="","",IF('h-kruis'!N53=0.5,"½",'h-kruis'!N53))</f>
        <v/>
      </c>
      <c r="M53" s="22" t="str">
        <f ca="1">IF('h-kruis'!O53="","",IF('h-kruis'!O53=0.5,"½",'h-kruis'!O53))</f>
        <v/>
      </c>
      <c r="N53" s="22" t="str">
        <f ca="1">IF('h-kruis'!P53="","",IF('h-kruis'!P53=0.5,"½",'h-kruis'!P53))</f>
        <v/>
      </c>
      <c r="O53" s="9">
        <f ca="1">IF(LEN('h-kruis'!Q53)&gt;1,IF(LEFT('h-kruis'!Q53,1)="0","½",LEFT('h-kruis'!Q53,1)&amp;"½"),'h-kruis'!Q53)</f>
        <v>0</v>
      </c>
      <c r="P53" s="9">
        <f ca="1">_xlfn.RANK.EQ('h-kruis'!Q53,'h-kruis'!Q50:Q59,0)</f>
        <v>1</v>
      </c>
      <c r="Q53" s="60" t="s">
        <v>107</v>
      </c>
      <c r="R53" s="58" t="s">
        <v>294</v>
      </c>
      <c r="S53" s="58" t="s">
        <v>311</v>
      </c>
      <c r="T53" s="58" t="s">
        <v>312</v>
      </c>
      <c r="U53" s="58" t="s">
        <v>97</v>
      </c>
      <c r="V53" s="58" t="s">
        <v>113</v>
      </c>
    </row>
    <row r="54" spans="1:22" s="48" customFormat="1" ht="12.75">
      <c r="A54" s="18">
        <v>5</v>
      </c>
      <c r="B54" s="8" t="str">
        <f ca="1">OFFSET('h-lot'!A$5,('h-kruis'!A54-1)*10,0)</f>
        <v/>
      </c>
      <c r="C54" s="12" t="str">
        <f ca="1">OFFSET('h-lot'!B$5,('h-kruis'!A54-1)*10,0)</f>
        <v/>
      </c>
      <c r="D54" s="12" t="str">
        <f ca="1">OFFSET('h-lot'!C$5,('h-kruis'!A54-1)*10,0)</f>
        <v/>
      </c>
      <c r="E54" s="22" t="str">
        <f ca="1">IF('h-kruis'!G54="","",IF('h-kruis'!G54=0.5,"½",'h-kruis'!G54))</f>
        <v/>
      </c>
      <c r="F54" s="22" t="str">
        <f ca="1">IF('h-kruis'!H54="","",IF('h-kruis'!H54=0.5,"½",'h-kruis'!H54))</f>
        <v/>
      </c>
      <c r="G54" s="22" t="str">
        <f ca="1">IF('h-kruis'!I54="","",IF('h-kruis'!I54=0.5,"½",'h-kruis'!I54))</f>
        <v/>
      </c>
      <c r="H54" s="22" t="str">
        <f ca="1">IF('h-kruis'!J54="","",IF('h-kruis'!J54=0.5,"½",'h-kruis'!J54))</f>
        <v/>
      </c>
      <c r="I54" s="16"/>
      <c r="J54" s="22" t="str">
        <f ca="1">IF('h-kruis'!L54="","",IF('h-kruis'!L54=0.5,"½",'h-kruis'!L54))</f>
        <v/>
      </c>
      <c r="K54" s="22" t="str">
        <f ca="1">IF('h-kruis'!M54="","",IF('h-kruis'!M54=0.5,"½",'h-kruis'!M54))</f>
        <v/>
      </c>
      <c r="L54" s="22" t="str">
        <f ca="1">IF('h-kruis'!N54="","",IF('h-kruis'!N54=0.5,"½",'h-kruis'!N54))</f>
        <v/>
      </c>
      <c r="M54" s="22" t="str">
        <f ca="1">IF('h-kruis'!O54="","",IF('h-kruis'!O54=0.5,"½",'h-kruis'!O54))</f>
        <v/>
      </c>
      <c r="N54" s="22" t="str">
        <f ca="1">IF('h-kruis'!P54="","",IF('h-kruis'!P54=0.5,"½",'h-kruis'!P54))</f>
        <v/>
      </c>
      <c r="O54" s="9">
        <f ca="1">IF(LEN('h-kruis'!Q54)&gt;1,IF(LEFT('h-kruis'!Q54,1)="0","½",LEFT('h-kruis'!Q54,1)&amp;"½"),'h-kruis'!Q54)</f>
        <v>0</v>
      </c>
      <c r="P54" s="9">
        <f ca="1">_xlfn.RANK.EQ('h-kruis'!Q54,'h-kruis'!Q50:Q59,0)</f>
        <v>1</v>
      </c>
      <c r="Q54" s="60" t="s">
        <v>108</v>
      </c>
      <c r="R54" s="58" t="s">
        <v>295</v>
      </c>
      <c r="S54" s="58" t="s">
        <v>114</v>
      </c>
      <c r="T54" s="58" t="s">
        <v>115</v>
      </c>
      <c r="U54" s="58" t="s">
        <v>313</v>
      </c>
      <c r="V54" s="58" t="s">
        <v>314</v>
      </c>
    </row>
    <row r="55" spans="1:22" s="48" customFormat="1" ht="12.75">
      <c r="A55" s="18">
        <v>6</v>
      </c>
      <c r="B55" s="8" t="str">
        <f ca="1">OFFSET('h-lot'!A$6,('h-kruis'!A55-1)*10,0)</f>
        <v/>
      </c>
      <c r="C55" s="12" t="str">
        <f ca="1">OFFSET('h-lot'!B$6,('h-kruis'!A55-1)*10,0)</f>
        <v/>
      </c>
      <c r="D55" s="12" t="str">
        <f ca="1">OFFSET('h-lot'!C$6,('h-kruis'!A55-1)*10,0)</f>
        <v/>
      </c>
      <c r="E55" s="22" t="str">
        <f ca="1">IF('h-kruis'!G55="","",IF('h-kruis'!G55=0.5,"½",'h-kruis'!G55))</f>
        <v/>
      </c>
      <c r="F55" s="22" t="str">
        <f ca="1">IF('h-kruis'!H55="","",IF('h-kruis'!H55=0.5,"½",'h-kruis'!H55))</f>
        <v/>
      </c>
      <c r="G55" s="22" t="str">
        <f ca="1">IF('h-kruis'!I55="","",IF('h-kruis'!I55=0.5,"½",'h-kruis'!I55))</f>
        <v/>
      </c>
      <c r="H55" s="22" t="str">
        <f ca="1">IF('h-kruis'!J55="","",IF('h-kruis'!J55=0.5,"½",'h-kruis'!J55))</f>
        <v/>
      </c>
      <c r="I55" s="22" t="str">
        <f ca="1">IF('h-kruis'!K55="","",IF('h-kruis'!K55=0.5,"½",'h-kruis'!K55))</f>
        <v/>
      </c>
      <c r="J55" s="16"/>
      <c r="K55" s="22" t="str">
        <f ca="1">IF('h-kruis'!M55="","",IF('h-kruis'!M55=0.5,"½",'h-kruis'!M55))</f>
        <v/>
      </c>
      <c r="L55" s="22" t="str">
        <f ca="1">IF('h-kruis'!N55="","",IF('h-kruis'!N55=0.5,"½",'h-kruis'!N55))</f>
        <v/>
      </c>
      <c r="M55" s="22" t="str">
        <f ca="1">IF('h-kruis'!O55="","",IF('h-kruis'!O55=0.5,"½",'h-kruis'!O55))</f>
        <v/>
      </c>
      <c r="N55" s="22" t="str">
        <f ca="1">IF('h-kruis'!P55="","",IF('h-kruis'!P55=0.5,"½",'h-kruis'!P55))</f>
        <v/>
      </c>
      <c r="O55" s="9">
        <f ca="1">IF(LEN('h-kruis'!Q55)&gt;1,IF(LEFT('h-kruis'!Q55,1)="0","½",LEFT('h-kruis'!Q55,1)&amp;"½"),'h-kruis'!Q55)</f>
        <v>0</v>
      </c>
      <c r="P55" s="9">
        <f ca="1">_xlfn.RANK.EQ('h-kruis'!Q55,'h-kruis'!Q50:Q59,0)</f>
        <v>1</v>
      </c>
      <c r="Q55" s="13" t="s">
        <v>286</v>
      </c>
      <c r="R55" s="58" t="s">
        <v>296</v>
      </c>
      <c r="S55" s="58" t="s">
        <v>315</v>
      </c>
      <c r="T55" s="58" t="s">
        <v>105</v>
      </c>
      <c r="U55" s="58" t="s">
        <v>18</v>
      </c>
      <c r="V55" s="58" t="s">
        <v>106</v>
      </c>
    </row>
    <row r="56" spans="1:22" ht="12.75">
      <c r="A56" s="18">
        <v>7</v>
      </c>
      <c r="B56" s="8" t="str">
        <f ca="1">OFFSET('h-lot'!A$7,('h-kruis'!A56-1)*10,0)</f>
        <v/>
      </c>
      <c r="C56" s="12" t="str">
        <f ca="1">OFFSET('h-lot'!B$7,('h-kruis'!A56-1)*10,0)</f>
        <v/>
      </c>
      <c r="D56" s="12" t="str">
        <f ca="1">OFFSET('h-lot'!C$7,('h-kruis'!A56-1)*10,0)</f>
        <v/>
      </c>
      <c r="E56" s="22" t="str">
        <f ca="1">IF('h-kruis'!G56="","",IF('h-kruis'!G56=0.5,"½",'h-kruis'!G56))</f>
        <v/>
      </c>
      <c r="F56" s="22" t="str">
        <f ca="1">IF('h-kruis'!H56="","",IF('h-kruis'!H56=0.5,"½",'h-kruis'!H56))</f>
        <v/>
      </c>
      <c r="G56" s="22" t="str">
        <f ca="1">IF('h-kruis'!I56="","",IF('h-kruis'!I56=0.5,"½",'h-kruis'!I56))</f>
        <v/>
      </c>
      <c r="H56" s="22" t="str">
        <f ca="1">IF('h-kruis'!J56="","",IF('h-kruis'!J56=0.5,"½",'h-kruis'!J56))</f>
        <v/>
      </c>
      <c r="I56" s="22" t="str">
        <f ca="1">IF('h-kruis'!K56="","",IF('h-kruis'!K56=0.5,"½",'h-kruis'!K56))</f>
        <v/>
      </c>
      <c r="J56" s="22" t="str">
        <f ca="1">IF('h-kruis'!L56="","",IF('h-kruis'!L56=0.5,"½",'h-kruis'!L56))</f>
        <v/>
      </c>
      <c r="K56" s="16"/>
      <c r="L56" s="22" t="str">
        <f ca="1">IF('h-kruis'!N56="","",IF('h-kruis'!N56=0.5,"½",'h-kruis'!N56))</f>
        <v/>
      </c>
      <c r="M56" s="22" t="str">
        <f ca="1">IF('h-kruis'!O56="","",IF('h-kruis'!O56=0.5,"½",'h-kruis'!O56))</f>
        <v/>
      </c>
      <c r="N56" s="22" t="str">
        <f ca="1">IF('h-kruis'!P56="","",IF('h-kruis'!P56=0.5,"½",'h-kruis'!P56))</f>
        <v/>
      </c>
      <c r="O56" s="9">
        <f ca="1">IF(LEN('h-kruis'!Q56)&gt;1,IF(LEFT('h-kruis'!Q56,1)="0","½",LEFT('h-kruis'!Q56,1)&amp;"½"),'h-kruis'!Q56)</f>
        <v>0</v>
      </c>
      <c r="P56" s="9">
        <f ca="1">_xlfn.RANK.EQ('h-kruis'!Q56,'h-kruis'!Q50:Q59,0)</f>
        <v>1</v>
      </c>
      <c r="Q56" s="13" t="s">
        <v>287</v>
      </c>
      <c r="R56" s="58" t="s">
        <v>297</v>
      </c>
      <c r="S56" s="58" t="s">
        <v>110</v>
      </c>
      <c r="T56" s="58" t="s">
        <v>281</v>
      </c>
      <c r="U56" s="58" t="s">
        <v>316</v>
      </c>
      <c r="V56" s="58" t="s">
        <v>317</v>
      </c>
    </row>
    <row r="57" spans="1:22" s="4" customFormat="1" ht="12.75">
      <c r="A57" s="18">
        <v>8</v>
      </c>
      <c r="B57" s="8" t="str">
        <f ca="1">OFFSET('h-lot'!A$8,('h-kruis'!A57-1)*10,0)</f>
        <v/>
      </c>
      <c r="C57" s="12" t="str">
        <f ca="1">OFFSET('h-lot'!B$8,('h-kruis'!A57-1)*10,0)</f>
        <v/>
      </c>
      <c r="D57" s="12" t="str">
        <f ca="1">OFFSET('h-lot'!C$8,('h-kruis'!A57-1)*10,0)</f>
        <v/>
      </c>
      <c r="E57" s="22" t="str">
        <f ca="1">IF('h-kruis'!G57="","",IF('h-kruis'!G57=0.5,"½",'h-kruis'!G57))</f>
        <v/>
      </c>
      <c r="F57" s="22" t="str">
        <f ca="1">IF('h-kruis'!H57="","",IF('h-kruis'!H57=0.5,"½",'h-kruis'!H57))</f>
        <v/>
      </c>
      <c r="G57" s="22" t="str">
        <f ca="1">IF('h-kruis'!I57="","",IF('h-kruis'!I57=0.5,"½",'h-kruis'!I57))</f>
        <v/>
      </c>
      <c r="H57" s="22" t="str">
        <f ca="1">IF('h-kruis'!J57="","",IF('h-kruis'!J57=0.5,"½",'h-kruis'!J57))</f>
        <v/>
      </c>
      <c r="I57" s="22" t="str">
        <f ca="1">IF('h-kruis'!K57="","",IF('h-kruis'!K57=0.5,"½",'h-kruis'!K57))</f>
        <v/>
      </c>
      <c r="J57" s="22" t="str">
        <f ca="1">IF('h-kruis'!L57="","",IF('h-kruis'!L57=0.5,"½",'h-kruis'!L57))</f>
        <v/>
      </c>
      <c r="K57" s="22" t="str">
        <f ca="1">IF('h-kruis'!M57="","",IF('h-kruis'!M57=0.5,"½",'h-kruis'!M57))</f>
        <v/>
      </c>
      <c r="L57" s="16"/>
      <c r="M57" s="22" t="str">
        <f ca="1">IF('h-kruis'!O57="","",IF('h-kruis'!O57=0.5,"½",'h-kruis'!O57))</f>
        <v/>
      </c>
      <c r="N57" s="22" t="str">
        <f ca="1">IF('h-kruis'!P57="","",IF('h-kruis'!P57=0.5,"½",'h-kruis'!P57))</f>
        <v/>
      </c>
      <c r="O57" s="9">
        <f ca="1">IF(LEN('h-kruis'!Q57)&gt;1,IF(LEFT('h-kruis'!Q57,1)="0","½",LEFT('h-kruis'!Q57,1)&amp;"½"),'h-kruis'!Q57)</f>
        <v>0</v>
      </c>
      <c r="P57" s="9">
        <f ca="1">_xlfn.RANK.EQ('h-kruis'!Q57,'h-kruis'!Q50:Q59,0)</f>
        <v>1</v>
      </c>
      <c r="Q57" s="13" t="s">
        <v>288</v>
      </c>
      <c r="R57" s="58" t="s">
        <v>298</v>
      </c>
      <c r="S57" s="58" t="s">
        <v>318</v>
      </c>
      <c r="T57" s="58" t="s">
        <v>282</v>
      </c>
      <c r="U57" s="58" t="s">
        <v>98</v>
      </c>
      <c r="V57" s="58" t="s">
        <v>112</v>
      </c>
    </row>
    <row r="58" spans="1:22" s="48" customFormat="1" ht="12.75">
      <c r="A58" s="18">
        <v>9</v>
      </c>
      <c r="B58" s="8" t="str">
        <f ca="1">OFFSET('h-lot'!A$9,('h-kruis'!A58-1)*10,0)</f>
        <v/>
      </c>
      <c r="C58" s="12" t="str">
        <f ca="1">OFFSET('h-lot'!B$9,('h-kruis'!A58-1)*10,0)</f>
        <v/>
      </c>
      <c r="D58" s="12" t="str">
        <f ca="1">OFFSET('h-lot'!C$9,('h-kruis'!A58-1)*10,0)</f>
        <v/>
      </c>
      <c r="E58" s="22" t="str">
        <f ca="1">IF('h-kruis'!G58="","",IF('h-kruis'!G58=0.5,"½",'h-kruis'!G58))</f>
        <v/>
      </c>
      <c r="F58" s="22" t="str">
        <f ca="1">IF('h-kruis'!H58="","",IF('h-kruis'!H58=0.5,"½",'h-kruis'!H58))</f>
        <v/>
      </c>
      <c r="G58" s="22" t="str">
        <f ca="1">IF('h-kruis'!I58="","",IF('h-kruis'!I58=0.5,"½",'h-kruis'!I58))</f>
        <v/>
      </c>
      <c r="H58" s="22" t="str">
        <f ca="1">IF('h-kruis'!J58="","",IF('h-kruis'!J58=0.5,"½",'h-kruis'!J58))</f>
        <v/>
      </c>
      <c r="I58" s="22" t="str">
        <f ca="1">IF('h-kruis'!K58="","",IF('h-kruis'!K58=0.5,"½",'h-kruis'!K58))</f>
        <v/>
      </c>
      <c r="J58" s="22" t="str">
        <f ca="1">IF('h-kruis'!L58="","",IF('h-kruis'!L58=0.5,"½",'h-kruis'!L58))</f>
        <v/>
      </c>
      <c r="K58" s="22" t="str">
        <f ca="1">IF('h-kruis'!M58="","",IF('h-kruis'!M58=0.5,"½",'h-kruis'!M58))</f>
        <v/>
      </c>
      <c r="L58" s="22" t="str">
        <f ca="1">IF('h-kruis'!N58="","",IF('h-kruis'!N58=0.5,"½",'h-kruis'!N58))</f>
        <v/>
      </c>
      <c r="M58" s="16"/>
      <c r="N58" s="22" t="str">
        <f ca="1">IF('h-kruis'!P58="","",IF('h-kruis'!P58=0.5,"½",'h-kruis'!P58))</f>
        <v/>
      </c>
      <c r="O58" s="9">
        <f ca="1">IF(LEN('h-kruis'!Q58)&gt;1,IF(LEFT('h-kruis'!Q58,1)="0","½",LEFT('h-kruis'!Q58,1)&amp;"½"),'h-kruis'!Q58)</f>
        <v>0</v>
      </c>
      <c r="P58" s="9">
        <f ca="1">_xlfn.RANK.EQ('h-kruis'!Q58,'h-kruis'!Q50:Q59,0)</f>
        <v>1</v>
      </c>
      <c r="Q58" s="13" t="s">
        <v>289</v>
      </c>
      <c r="R58" s="58" t="s">
        <v>285</v>
      </c>
      <c r="S58" s="58" t="s">
        <v>109</v>
      </c>
      <c r="T58" s="58" t="s">
        <v>280</v>
      </c>
      <c r="U58" s="58" t="s">
        <v>319</v>
      </c>
      <c r="V58" s="58" t="s">
        <v>320</v>
      </c>
    </row>
    <row r="59" spans="1:22" s="48" customFormat="1" ht="12.75">
      <c r="A59" s="18">
        <v>10</v>
      </c>
      <c r="B59" s="8" t="str">
        <f ca="1">OFFSET('h-lot'!A$10,('h-kruis'!A59-1)*10,0)</f>
        <v/>
      </c>
      <c r="C59" s="12" t="str">
        <f ca="1">OFFSET('h-lot'!B$10,('h-kruis'!A59-1)*10,0)</f>
        <v/>
      </c>
      <c r="D59" s="12" t="str">
        <f ca="1">OFFSET('h-lot'!C$10,('h-kruis'!A59-1)*10,0)</f>
        <v/>
      </c>
      <c r="E59" s="22" t="str">
        <f ca="1">IF('h-kruis'!G59="","",IF('h-kruis'!G59=0.5,"½",'h-kruis'!G59))</f>
        <v/>
      </c>
      <c r="F59" s="22" t="str">
        <f ca="1">IF('h-kruis'!H59="","",IF('h-kruis'!H59=0.5,"½",'h-kruis'!H59))</f>
        <v/>
      </c>
      <c r="G59" s="22" t="str">
        <f ca="1">IF('h-kruis'!I59="","",IF('h-kruis'!I59=0.5,"½",'h-kruis'!I59))</f>
        <v/>
      </c>
      <c r="H59" s="22" t="str">
        <f ca="1">IF('h-kruis'!J59="","",IF('h-kruis'!J59=0.5,"½",'h-kruis'!J59))</f>
        <v/>
      </c>
      <c r="I59" s="22" t="str">
        <f ca="1">IF('h-kruis'!K59="","",IF('h-kruis'!K59=0.5,"½",'h-kruis'!K59))</f>
        <v/>
      </c>
      <c r="J59" s="22" t="str">
        <f ca="1">IF('h-kruis'!L59="","",IF('h-kruis'!L59=0.5,"½",'h-kruis'!L59))</f>
        <v/>
      </c>
      <c r="K59" s="22" t="str">
        <f ca="1">IF('h-kruis'!M59="","",IF('h-kruis'!M59=0.5,"½",'h-kruis'!M59))</f>
        <v/>
      </c>
      <c r="L59" s="22" t="str">
        <f ca="1">IF('h-kruis'!N59="","",IF('h-kruis'!N59=0.5,"½",'h-kruis'!N59))</f>
        <v/>
      </c>
      <c r="M59" s="22" t="str">
        <f ca="1">IF('h-kruis'!O59="","",IF('h-kruis'!O59=0.5,"½",'h-kruis'!O59))</f>
        <v/>
      </c>
      <c r="N59" s="16"/>
      <c r="O59" s="9">
        <f ca="1">IF(LEN('h-kruis'!Q59)&gt;1,IF(LEFT('h-kruis'!Q59,1)="0","½",LEFT('h-kruis'!Q59,1)&amp;"½"),'h-kruis'!Q59)</f>
        <v>0</v>
      </c>
      <c r="P59" s="9">
        <f ca="1">_xlfn.RANK.EQ('h-kruis'!Q59,'h-kruis'!Q50:Q59,0)</f>
        <v>1</v>
      </c>
      <c r="Q59" s="13"/>
      <c r="R59" s="58"/>
      <c r="S59" s="58"/>
      <c r="T59" s="58"/>
      <c r="U59" s="58"/>
      <c r="V59" s="58"/>
    </row>
    <row r="60" spans="1:22" s="48" customFormat="1" ht="12.75">
      <c r="A60" s="1"/>
      <c r="C60" s="13"/>
      <c r="E60" s="5"/>
      <c r="F60" s="5"/>
      <c r="G60" s="5"/>
      <c r="H60" s="5"/>
      <c r="I60" s="5"/>
      <c r="J60" s="5"/>
      <c r="K60" s="5"/>
      <c r="L60" s="5"/>
      <c r="M60" s="5"/>
      <c r="N60" s="5"/>
      <c r="O60" s="5"/>
      <c r="P60" s="5"/>
      <c r="Q60" s="13"/>
      <c r="R60" s="5"/>
      <c r="S60" s="5"/>
      <c r="T60" s="5"/>
      <c r="U60" s="5"/>
      <c r="V60" s="5"/>
    </row>
    <row r="61" spans="1:22" s="48" customFormat="1" ht="12.75">
      <c r="A61" s="17"/>
      <c r="B61" s="6" t="str">
        <f>"Tienkamp "&amp;'h-kruis'!A61</f>
        <v>Tienkamp 6</v>
      </c>
      <c r="C61" s="11"/>
      <c r="D61" s="10"/>
      <c r="E61" s="7">
        <v>1</v>
      </c>
      <c r="F61" s="7">
        <v>2</v>
      </c>
      <c r="G61" s="7">
        <v>3</v>
      </c>
      <c r="H61" s="7">
        <v>4</v>
      </c>
      <c r="I61" s="7">
        <v>5</v>
      </c>
      <c r="J61" s="7">
        <v>6</v>
      </c>
      <c r="K61" s="7">
        <v>7</v>
      </c>
      <c r="L61" s="7">
        <v>8</v>
      </c>
      <c r="M61" s="7">
        <v>9</v>
      </c>
      <c r="N61" s="7">
        <v>10</v>
      </c>
      <c r="O61" s="7" t="s">
        <v>12</v>
      </c>
      <c r="P61" s="7" t="s">
        <v>45</v>
      </c>
      <c r="Q61" s="15"/>
      <c r="R61" s="14" t="str">
        <f>"bord "&amp;'h-kruis'!B61</f>
        <v>bord 1</v>
      </c>
      <c r="S61" s="14" t="str">
        <f>"bord "&amp;'h-kruis'!C61</f>
        <v>bord 2</v>
      </c>
      <c r="T61" s="14" t="str">
        <f>"bord "&amp;'h-kruis'!D61</f>
        <v>bord 3</v>
      </c>
      <c r="U61" s="14" t="str">
        <f>"bord "&amp;'h-kruis'!E61</f>
        <v>bord 4</v>
      </c>
      <c r="V61" s="14" t="str">
        <f>"bord "&amp;'h-kruis'!F61</f>
        <v>bord 5</v>
      </c>
    </row>
    <row r="62" spans="1:22" s="4" customFormat="1" ht="12.75">
      <c r="A62" s="18">
        <v>1</v>
      </c>
      <c r="B62" s="8" t="str">
        <f ca="1">OFFSET('h-lot'!A$1,('h-kruis'!A62-1)*10,0)</f>
        <v/>
      </c>
      <c r="C62" s="12" t="str">
        <f ca="1">OFFSET('h-lot'!B$1,('h-kruis'!A62-1)*10,0)</f>
        <v/>
      </c>
      <c r="D62" s="12" t="str">
        <f ca="1">OFFSET('h-lot'!C$1,('h-kruis'!A62-1)*10,0)</f>
        <v/>
      </c>
      <c r="E62" s="16"/>
      <c r="F62" s="22" t="str">
        <f ca="1">IF('h-kruis'!H62="","",IF('h-kruis'!H62=0.5,"½",'h-kruis'!H62))</f>
        <v/>
      </c>
      <c r="G62" s="22" t="str">
        <f ca="1">IF('h-kruis'!I62="","",IF('h-kruis'!I62=0.5,"½",'h-kruis'!I62))</f>
        <v/>
      </c>
      <c r="H62" s="22" t="str">
        <f ca="1">IF('h-kruis'!J62="","",IF('h-kruis'!J62=0.5,"½",'h-kruis'!J62))</f>
        <v/>
      </c>
      <c r="I62" s="22" t="str">
        <f ca="1">IF('h-kruis'!K62="","",IF('h-kruis'!K62=0.5,"½",'h-kruis'!K62))</f>
        <v/>
      </c>
      <c r="J62" s="22" t="str">
        <f ca="1">IF('h-kruis'!L62="","",IF('h-kruis'!L62=0.5,"½",'h-kruis'!L62))</f>
        <v/>
      </c>
      <c r="K62" s="22" t="str">
        <f ca="1">IF('h-kruis'!M62="","",IF('h-kruis'!M62=0.5,"½",'h-kruis'!M62))</f>
        <v/>
      </c>
      <c r="L62" s="22" t="str">
        <f ca="1">IF('h-kruis'!N62="","",IF('h-kruis'!N62=0.5,"½",'h-kruis'!N62))</f>
        <v/>
      </c>
      <c r="M62" s="22" t="str">
        <f ca="1">IF('h-kruis'!O62="","",IF('h-kruis'!O62=0.5,"½",'h-kruis'!O62))</f>
        <v/>
      </c>
      <c r="N62" s="22" t="str">
        <f ca="1">IF('h-kruis'!P62="","",IF('h-kruis'!P62=0.5,"½",'h-kruis'!P62))</f>
        <v/>
      </c>
      <c r="O62" s="9">
        <f ca="1">IF(LEN('h-kruis'!Q62)&gt;1,IF(LEFT('h-kruis'!Q62,1)="0","½",LEFT('h-kruis'!Q62,1)&amp;"½"),'h-kruis'!Q62)</f>
        <v>0</v>
      </c>
      <c r="P62" s="9">
        <f ca="1">_xlfn.RANK.EQ('h-kruis'!Q62,'h-kruis'!Q62:Q71,0)</f>
        <v>1</v>
      </c>
      <c r="Q62" s="13" t="s">
        <v>14</v>
      </c>
      <c r="R62" s="58" t="s">
        <v>290</v>
      </c>
      <c r="S62" s="58" t="s">
        <v>291</v>
      </c>
      <c r="T62" s="58" t="s">
        <v>284</v>
      </c>
      <c r="U62" s="58" t="s">
        <v>304</v>
      </c>
      <c r="V62" s="58" t="s">
        <v>305</v>
      </c>
    </row>
    <row r="63" spans="1:22" s="4" customFormat="1" ht="12.75">
      <c r="A63" s="18">
        <v>2</v>
      </c>
      <c r="B63" s="8" t="str">
        <f ca="1">OFFSET('h-lot'!A$2,('h-kruis'!A63-1)*10,0)</f>
        <v/>
      </c>
      <c r="C63" s="12" t="str">
        <f ca="1">OFFSET('h-lot'!B$2,('h-kruis'!A63-1)*10,0)</f>
        <v/>
      </c>
      <c r="D63" s="12" t="str">
        <f ca="1">OFFSET('h-lot'!C$2,('h-kruis'!A63-1)*10,0)</f>
        <v/>
      </c>
      <c r="E63" s="22" t="str">
        <f ca="1">IF('h-kruis'!G63="","",IF('h-kruis'!G63=0.5,"½",'h-kruis'!G63))</f>
        <v/>
      </c>
      <c r="F63" s="16"/>
      <c r="G63" s="22" t="str">
        <f ca="1">IF('h-kruis'!I63="","",IF('h-kruis'!I63=0.5,"½",'h-kruis'!I63))</f>
        <v/>
      </c>
      <c r="H63" s="22" t="str">
        <f ca="1">IF('h-kruis'!J63="","",IF('h-kruis'!J63=0.5,"½",'h-kruis'!J63))</f>
        <v/>
      </c>
      <c r="I63" s="22" t="str">
        <f ca="1">IF('h-kruis'!K63="","",IF('h-kruis'!K63=0.5,"½",'h-kruis'!K63))</f>
        <v/>
      </c>
      <c r="J63" s="22" t="str">
        <f ca="1">IF('h-kruis'!L63="","",IF('h-kruis'!L63=0.5,"½",'h-kruis'!L63))</f>
        <v/>
      </c>
      <c r="K63" s="22" t="str">
        <f ca="1">IF('h-kruis'!M63="","",IF('h-kruis'!M63=0.5,"½",'h-kruis'!M63))</f>
        <v/>
      </c>
      <c r="L63" s="22" t="str">
        <f ca="1">IF('h-kruis'!N63="","",IF('h-kruis'!N63=0.5,"½",'h-kruis'!N63))</f>
        <v/>
      </c>
      <c r="M63" s="22" t="str">
        <f ca="1">IF('h-kruis'!O63="","",IF('h-kruis'!O63=0.5,"½",'h-kruis'!O63))</f>
        <v/>
      </c>
      <c r="N63" s="22" t="str">
        <f ca="1">IF('h-kruis'!P63="","",IF('h-kruis'!P63=0.5,"½",'h-kruis'!P63))</f>
        <v/>
      </c>
      <c r="O63" s="9">
        <f ca="1">IF(LEN('h-kruis'!Q63)&gt;1,IF(LEFT('h-kruis'!Q63,1)="0","½",LEFT('h-kruis'!Q63,1)&amp;"½"),'h-kruis'!Q63)</f>
        <v>0</v>
      </c>
      <c r="P63" s="9">
        <f ca="1">_xlfn.RANK.EQ('h-kruis'!Q63,'h-kruis'!Q62:Q71,0)</f>
        <v>1</v>
      </c>
      <c r="Q63" s="13" t="s">
        <v>15</v>
      </c>
      <c r="R63" s="58" t="s">
        <v>292</v>
      </c>
      <c r="S63" s="58" t="s">
        <v>306</v>
      </c>
      <c r="T63" s="59" t="s">
        <v>307</v>
      </c>
      <c r="U63" s="59" t="s">
        <v>308</v>
      </c>
      <c r="V63" s="59" t="s">
        <v>13</v>
      </c>
    </row>
    <row r="64" spans="1:22" s="48" customFormat="1" ht="12.75">
      <c r="A64" s="18">
        <v>3</v>
      </c>
      <c r="B64" s="8" t="str">
        <f ca="1">OFFSET('h-lot'!A$3,('h-kruis'!A64-1)*10,0)</f>
        <v/>
      </c>
      <c r="C64" s="12" t="str">
        <f ca="1">OFFSET('h-lot'!B$3,('h-kruis'!A64-1)*10,0)</f>
        <v/>
      </c>
      <c r="D64" s="12" t="str">
        <f ca="1">OFFSET('h-lot'!C$3,('h-kruis'!A64-1)*10,0)</f>
        <v/>
      </c>
      <c r="E64" s="22" t="str">
        <f ca="1">IF('h-kruis'!G64="","",IF('h-kruis'!G64=0.5,"½",'h-kruis'!G64))</f>
        <v/>
      </c>
      <c r="F64" s="22" t="str">
        <f ca="1">IF('h-kruis'!H64="","",IF('h-kruis'!H64=0.5,"½",'h-kruis'!H64))</f>
        <v/>
      </c>
      <c r="G64" s="16"/>
      <c r="H64" s="22" t="str">
        <f ca="1">IF('h-kruis'!J64="","",IF('h-kruis'!J64=0.5,"½",'h-kruis'!J64))</f>
        <v/>
      </c>
      <c r="I64" s="22" t="str">
        <f ca="1">IF('h-kruis'!K64="","",IF('h-kruis'!K64=0.5,"½",'h-kruis'!K64))</f>
        <v/>
      </c>
      <c r="J64" s="22" t="str">
        <f ca="1">IF('h-kruis'!L64="","",IF('h-kruis'!L64=0.5,"½",'h-kruis'!L64))</f>
        <v/>
      </c>
      <c r="K64" s="22" t="str">
        <f ca="1">IF('h-kruis'!M64="","",IF('h-kruis'!M64=0.5,"½",'h-kruis'!M64))</f>
        <v/>
      </c>
      <c r="L64" s="22" t="str">
        <f ca="1">IF('h-kruis'!N64="","",IF('h-kruis'!N64=0.5,"½",'h-kruis'!N64))</f>
        <v/>
      </c>
      <c r="M64" s="22" t="str">
        <f ca="1">IF('h-kruis'!O64="","",IF('h-kruis'!O64=0.5,"½",'h-kruis'!O64))</f>
        <v/>
      </c>
      <c r="N64" s="22" t="str">
        <f ca="1">IF('h-kruis'!P64="","",IF('h-kruis'!P64=0.5,"½",'h-kruis'!P64))</f>
        <v/>
      </c>
      <c r="O64" s="9">
        <f ca="1">IF(LEN('h-kruis'!Q64)&gt;1,IF(LEFT('h-kruis'!Q64,1)="0","½",LEFT('h-kruis'!Q64,1)&amp;"½"),'h-kruis'!Q64)</f>
        <v>0</v>
      </c>
      <c r="P64" s="9">
        <f ca="1">_xlfn.RANK.EQ('h-kruis'!Q64,'h-kruis'!Q62:Q71,0)</f>
        <v>1</v>
      </c>
      <c r="Q64" s="13" t="s">
        <v>16</v>
      </c>
      <c r="R64" s="58" t="s">
        <v>293</v>
      </c>
      <c r="S64" s="58" t="s">
        <v>111</v>
      </c>
      <c r="T64" s="58" t="s">
        <v>283</v>
      </c>
      <c r="U64" s="58" t="s">
        <v>309</v>
      </c>
      <c r="V64" s="58" t="s">
        <v>310</v>
      </c>
    </row>
    <row r="65" spans="1:22" s="48" customFormat="1" ht="12.75">
      <c r="A65" s="18">
        <v>4</v>
      </c>
      <c r="B65" s="8" t="str">
        <f ca="1">OFFSET('h-lot'!A$4,('h-kruis'!A65-1)*10,0)</f>
        <v/>
      </c>
      <c r="C65" s="12" t="str">
        <f ca="1">OFFSET('h-lot'!B$4,('h-kruis'!A65-1)*10,0)</f>
        <v/>
      </c>
      <c r="D65" s="12" t="str">
        <f ca="1">OFFSET('h-lot'!C$4,('h-kruis'!A65-1)*10,0)</f>
        <v/>
      </c>
      <c r="E65" s="22" t="str">
        <f ca="1">IF('h-kruis'!G65="","",IF('h-kruis'!G65=0.5,"½",'h-kruis'!G65))</f>
        <v/>
      </c>
      <c r="F65" s="22" t="str">
        <f ca="1">IF('h-kruis'!H65="","",IF('h-kruis'!H65=0.5,"½",'h-kruis'!H65))</f>
        <v/>
      </c>
      <c r="G65" s="22" t="str">
        <f ca="1">IF('h-kruis'!I65="","",IF('h-kruis'!I65=0.5,"½",'h-kruis'!I65))</f>
        <v/>
      </c>
      <c r="H65" s="16"/>
      <c r="I65" s="22" t="str">
        <f ca="1">IF('h-kruis'!K65="","",IF('h-kruis'!K65=0.5,"½",'h-kruis'!K65))</f>
        <v/>
      </c>
      <c r="J65" s="22" t="str">
        <f ca="1">IF('h-kruis'!L65="","",IF('h-kruis'!L65=0.5,"½",'h-kruis'!L65))</f>
        <v/>
      </c>
      <c r="K65" s="22" t="str">
        <f ca="1">IF('h-kruis'!M65="","",IF('h-kruis'!M65=0.5,"½",'h-kruis'!M65))</f>
        <v/>
      </c>
      <c r="L65" s="22" t="str">
        <f ca="1">IF('h-kruis'!N65="","",IF('h-kruis'!N65=0.5,"½",'h-kruis'!N65))</f>
        <v/>
      </c>
      <c r="M65" s="22" t="str">
        <f ca="1">IF('h-kruis'!O65="","",IF('h-kruis'!O65=0.5,"½",'h-kruis'!O65))</f>
        <v/>
      </c>
      <c r="N65" s="22" t="str">
        <f ca="1">IF('h-kruis'!P65="","",IF('h-kruis'!P65=0.5,"½",'h-kruis'!P65))</f>
        <v/>
      </c>
      <c r="O65" s="9">
        <f ca="1">IF(LEN('h-kruis'!Q65)&gt;1,IF(LEFT('h-kruis'!Q65,1)="0","½",LEFT('h-kruis'!Q65,1)&amp;"½"),'h-kruis'!Q65)</f>
        <v>0</v>
      </c>
      <c r="P65" s="9">
        <f ca="1">_xlfn.RANK.EQ('h-kruis'!Q65,'h-kruis'!Q62:Q71,0)</f>
        <v>1</v>
      </c>
      <c r="Q65" s="60" t="s">
        <v>107</v>
      </c>
      <c r="R65" s="58" t="s">
        <v>294</v>
      </c>
      <c r="S65" s="58" t="s">
        <v>311</v>
      </c>
      <c r="T65" s="58" t="s">
        <v>312</v>
      </c>
      <c r="U65" s="58" t="s">
        <v>97</v>
      </c>
      <c r="V65" s="58" t="s">
        <v>113</v>
      </c>
    </row>
    <row r="66" spans="1:22" s="48" customFormat="1" ht="12.75">
      <c r="A66" s="18">
        <v>5</v>
      </c>
      <c r="B66" s="8" t="str">
        <f ca="1">OFFSET('h-lot'!A$5,('h-kruis'!A66-1)*10,0)</f>
        <v/>
      </c>
      <c r="C66" s="12" t="str">
        <f ca="1">OFFSET('h-lot'!B$5,('h-kruis'!A66-1)*10,0)</f>
        <v/>
      </c>
      <c r="D66" s="12" t="str">
        <f ca="1">OFFSET('h-lot'!C$5,('h-kruis'!A66-1)*10,0)</f>
        <v/>
      </c>
      <c r="E66" s="22" t="str">
        <f ca="1">IF('h-kruis'!G66="","",IF('h-kruis'!G66=0.5,"½",'h-kruis'!G66))</f>
        <v/>
      </c>
      <c r="F66" s="22" t="str">
        <f ca="1">IF('h-kruis'!H66="","",IF('h-kruis'!H66=0.5,"½",'h-kruis'!H66))</f>
        <v/>
      </c>
      <c r="G66" s="22" t="str">
        <f ca="1">IF('h-kruis'!I66="","",IF('h-kruis'!I66=0.5,"½",'h-kruis'!I66))</f>
        <v/>
      </c>
      <c r="H66" s="22" t="str">
        <f ca="1">IF('h-kruis'!J66="","",IF('h-kruis'!J66=0.5,"½",'h-kruis'!J66))</f>
        <v/>
      </c>
      <c r="I66" s="16"/>
      <c r="J66" s="22" t="str">
        <f ca="1">IF('h-kruis'!L66="","",IF('h-kruis'!L66=0.5,"½",'h-kruis'!L66))</f>
        <v/>
      </c>
      <c r="K66" s="22" t="str">
        <f ca="1">IF('h-kruis'!M66="","",IF('h-kruis'!M66=0.5,"½",'h-kruis'!M66))</f>
        <v/>
      </c>
      <c r="L66" s="22" t="str">
        <f ca="1">IF('h-kruis'!N66="","",IF('h-kruis'!N66=0.5,"½",'h-kruis'!N66))</f>
        <v/>
      </c>
      <c r="M66" s="22" t="str">
        <f ca="1">IF('h-kruis'!O66="","",IF('h-kruis'!O66=0.5,"½",'h-kruis'!O66))</f>
        <v/>
      </c>
      <c r="N66" s="22" t="str">
        <f ca="1">IF('h-kruis'!P66="","",IF('h-kruis'!P66=0.5,"½",'h-kruis'!P66))</f>
        <v/>
      </c>
      <c r="O66" s="9">
        <f ca="1">IF(LEN('h-kruis'!Q66)&gt;1,IF(LEFT('h-kruis'!Q66,1)="0","½",LEFT('h-kruis'!Q66,1)&amp;"½"),'h-kruis'!Q66)</f>
        <v>0</v>
      </c>
      <c r="P66" s="9">
        <f ca="1">_xlfn.RANK.EQ('h-kruis'!Q66,'h-kruis'!Q62:Q71,0)</f>
        <v>1</v>
      </c>
      <c r="Q66" s="60" t="s">
        <v>108</v>
      </c>
      <c r="R66" s="58" t="s">
        <v>295</v>
      </c>
      <c r="S66" s="58" t="s">
        <v>114</v>
      </c>
      <c r="T66" s="58" t="s">
        <v>115</v>
      </c>
      <c r="U66" s="58" t="s">
        <v>313</v>
      </c>
      <c r="V66" s="58" t="s">
        <v>314</v>
      </c>
    </row>
    <row r="67" spans="1:22" s="48" customFormat="1" ht="12.75">
      <c r="A67" s="18">
        <v>6</v>
      </c>
      <c r="B67" s="8" t="str">
        <f ca="1">OFFSET('h-lot'!A$6,('h-kruis'!A67-1)*10,0)</f>
        <v/>
      </c>
      <c r="C67" s="12" t="str">
        <f ca="1">OFFSET('h-lot'!B$6,('h-kruis'!A67-1)*10,0)</f>
        <v/>
      </c>
      <c r="D67" s="12" t="str">
        <f ca="1">OFFSET('h-lot'!C$6,('h-kruis'!A67-1)*10,0)</f>
        <v/>
      </c>
      <c r="E67" s="22" t="str">
        <f ca="1">IF('h-kruis'!G67="","",IF('h-kruis'!G67=0.5,"½",'h-kruis'!G67))</f>
        <v/>
      </c>
      <c r="F67" s="22" t="str">
        <f ca="1">IF('h-kruis'!H67="","",IF('h-kruis'!H67=0.5,"½",'h-kruis'!H67))</f>
        <v/>
      </c>
      <c r="G67" s="22" t="str">
        <f ca="1">IF('h-kruis'!I67="","",IF('h-kruis'!I67=0.5,"½",'h-kruis'!I67))</f>
        <v/>
      </c>
      <c r="H67" s="22" t="str">
        <f ca="1">IF('h-kruis'!J67="","",IF('h-kruis'!J67=0.5,"½",'h-kruis'!J67))</f>
        <v/>
      </c>
      <c r="I67" s="22" t="str">
        <f ca="1">IF('h-kruis'!K67="","",IF('h-kruis'!K67=0.5,"½",'h-kruis'!K67))</f>
        <v/>
      </c>
      <c r="J67" s="16"/>
      <c r="K67" s="22" t="str">
        <f ca="1">IF('h-kruis'!M67="","",IF('h-kruis'!M67=0.5,"½",'h-kruis'!M67))</f>
        <v/>
      </c>
      <c r="L67" s="22" t="str">
        <f ca="1">IF('h-kruis'!N67="","",IF('h-kruis'!N67=0.5,"½",'h-kruis'!N67))</f>
        <v/>
      </c>
      <c r="M67" s="22" t="str">
        <f ca="1">IF('h-kruis'!O67="","",IF('h-kruis'!O67=0.5,"½",'h-kruis'!O67))</f>
        <v/>
      </c>
      <c r="N67" s="22" t="str">
        <f ca="1">IF('h-kruis'!P67="","",IF('h-kruis'!P67=0.5,"½",'h-kruis'!P67))</f>
        <v/>
      </c>
      <c r="O67" s="9">
        <f ca="1">IF(LEN('h-kruis'!Q67)&gt;1,IF(LEFT('h-kruis'!Q67,1)="0","½",LEFT('h-kruis'!Q67,1)&amp;"½"),'h-kruis'!Q67)</f>
        <v>0</v>
      </c>
      <c r="P67" s="9">
        <f ca="1">_xlfn.RANK.EQ('h-kruis'!Q67,'h-kruis'!Q62:Q71,0)</f>
        <v>1</v>
      </c>
      <c r="Q67" s="13" t="s">
        <v>286</v>
      </c>
      <c r="R67" s="58" t="s">
        <v>296</v>
      </c>
      <c r="S67" s="58" t="s">
        <v>315</v>
      </c>
      <c r="T67" s="58" t="s">
        <v>105</v>
      </c>
      <c r="U67" s="58" t="s">
        <v>18</v>
      </c>
      <c r="V67" s="58" t="s">
        <v>106</v>
      </c>
    </row>
    <row r="68" spans="1:44" s="4" customFormat="1" ht="12.75">
      <c r="A68" s="18">
        <v>7</v>
      </c>
      <c r="B68" s="8" t="str">
        <f ca="1">OFFSET('h-lot'!A$7,('h-kruis'!A68-1)*10,0)</f>
        <v/>
      </c>
      <c r="C68" s="12" t="str">
        <f ca="1">OFFSET('h-lot'!B$7,('h-kruis'!A68-1)*10,0)</f>
        <v/>
      </c>
      <c r="D68" s="12" t="str">
        <f ca="1">OFFSET('h-lot'!C$7,('h-kruis'!A68-1)*10,0)</f>
        <v/>
      </c>
      <c r="E68" s="22" t="str">
        <f ca="1">IF('h-kruis'!G68="","",IF('h-kruis'!G68=0.5,"½",'h-kruis'!G68))</f>
        <v/>
      </c>
      <c r="F68" s="22" t="str">
        <f ca="1">IF('h-kruis'!H68="","",IF('h-kruis'!H68=0.5,"½",'h-kruis'!H68))</f>
        <v/>
      </c>
      <c r="G68" s="22" t="str">
        <f ca="1">IF('h-kruis'!I68="","",IF('h-kruis'!I68=0.5,"½",'h-kruis'!I68))</f>
        <v/>
      </c>
      <c r="H68" s="22" t="str">
        <f ca="1">IF('h-kruis'!J68="","",IF('h-kruis'!J68=0.5,"½",'h-kruis'!J68))</f>
        <v/>
      </c>
      <c r="I68" s="22" t="str">
        <f ca="1">IF('h-kruis'!K68="","",IF('h-kruis'!K68=0.5,"½",'h-kruis'!K68))</f>
        <v/>
      </c>
      <c r="J68" s="22" t="str">
        <f ca="1">IF('h-kruis'!L68="","",IF('h-kruis'!L68=0.5,"½",'h-kruis'!L68))</f>
        <v/>
      </c>
      <c r="K68" s="16"/>
      <c r="L68" s="22" t="str">
        <f ca="1">IF('h-kruis'!N68="","",IF('h-kruis'!N68=0.5,"½",'h-kruis'!N68))</f>
        <v/>
      </c>
      <c r="M68" s="22" t="str">
        <f ca="1">IF('h-kruis'!O68="","",IF('h-kruis'!O68=0.5,"½",'h-kruis'!O68))</f>
        <v/>
      </c>
      <c r="N68" s="22" t="str">
        <f ca="1">IF('h-kruis'!P68="","",IF('h-kruis'!P68=0.5,"½",'h-kruis'!P68))</f>
        <v/>
      </c>
      <c r="O68" s="9">
        <f ca="1">IF(LEN('h-kruis'!Q68)&gt;1,IF(LEFT('h-kruis'!Q68,1)="0","½",LEFT('h-kruis'!Q68,1)&amp;"½"),'h-kruis'!Q68)</f>
        <v>0</v>
      </c>
      <c r="P68" s="9">
        <f ca="1">_xlfn.RANK.EQ('h-kruis'!Q68,'h-kruis'!Q62:Q71,0)</f>
        <v>1</v>
      </c>
      <c r="Q68" s="13" t="s">
        <v>287</v>
      </c>
      <c r="R68" s="58" t="s">
        <v>297</v>
      </c>
      <c r="S68" s="58" t="s">
        <v>110</v>
      </c>
      <c r="T68" s="58" t="s">
        <v>281</v>
      </c>
      <c r="U68" s="58" t="s">
        <v>316</v>
      </c>
      <c r="V68" s="58" t="s">
        <v>317</v>
      </c>
      <c r="AN68"/>
      <c r="AO68"/>
      <c r="AP68"/>
      <c r="AQ68"/>
      <c r="AR68"/>
    </row>
    <row r="69" spans="1:22" s="4" customFormat="1" ht="12.75">
      <c r="A69" s="18">
        <v>8</v>
      </c>
      <c r="B69" s="8" t="str">
        <f ca="1">OFFSET('h-lot'!A$8,('h-kruis'!A69-1)*10,0)</f>
        <v/>
      </c>
      <c r="C69" s="12" t="str">
        <f ca="1">OFFSET('h-lot'!B$8,('h-kruis'!A69-1)*10,0)</f>
        <v/>
      </c>
      <c r="D69" s="12" t="str">
        <f ca="1">OFFSET('h-lot'!C$8,('h-kruis'!A69-1)*10,0)</f>
        <v/>
      </c>
      <c r="E69" s="22" t="str">
        <f ca="1">IF('h-kruis'!G69="","",IF('h-kruis'!G69=0.5,"½",'h-kruis'!G69))</f>
        <v/>
      </c>
      <c r="F69" s="22" t="str">
        <f ca="1">IF('h-kruis'!H69="","",IF('h-kruis'!H69=0.5,"½",'h-kruis'!H69))</f>
        <v/>
      </c>
      <c r="G69" s="22" t="str">
        <f ca="1">IF('h-kruis'!I69="","",IF('h-kruis'!I69=0.5,"½",'h-kruis'!I69))</f>
        <v/>
      </c>
      <c r="H69" s="22" t="str">
        <f ca="1">IF('h-kruis'!J69="","",IF('h-kruis'!J69=0.5,"½",'h-kruis'!J69))</f>
        <v/>
      </c>
      <c r="I69" s="22" t="str">
        <f ca="1">IF('h-kruis'!K69="","",IF('h-kruis'!K69=0.5,"½",'h-kruis'!K69))</f>
        <v/>
      </c>
      <c r="J69" s="22" t="str">
        <f ca="1">IF('h-kruis'!L69="","",IF('h-kruis'!L69=0.5,"½",'h-kruis'!L69))</f>
        <v/>
      </c>
      <c r="K69" s="22" t="str">
        <f ca="1">IF('h-kruis'!M69="","",IF('h-kruis'!M69=0.5,"½",'h-kruis'!M69))</f>
        <v/>
      </c>
      <c r="L69" s="16"/>
      <c r="M69" s="22" t="str">
        <f ca="1">IF('h-kruis'!O69="","",IF('h-kruis'!O69=0.5,"½",'h-kruis'!O69))</f>
        <v/>
      </c>
      <c r="N69" s="22" t="str">
        <f ca="1">IF('h-kruis'!P69="","",IF('h-kruis'!P69=0.5,"½",'h-kruis'!P69))</f>
        <v/>
      </c>
      <c r="O69" s="9">
        <f ca="1">IF(LEN('h-kruis'!Q69)&gt;1,IF(LEFT('h-kruis'!Q69,1)="0","½",LEFT('h-kruis'!Q69,1)&amp;"½"),'h-kruis'!Q69)</f>
        <v>0</v>
      </c>
      <c r="P69" s="9">
        <f ca="1">_xlfn.RANK.EQ('h-kruis'!Q69,'h-kruis'!Q62:Q71,0)</f>
        <v>1</v>
      </c>
      <c r="Q69" s="13" t="s">
        <v>288</v>
      </c>
      <c r="R69" s="58" t="s">
        <v>298</v>
      </c>
      <c r="S69" s="58" t="s">
        <v>318</v>
      </c>
      <c r="T69" s="58" t="s">
        <v>282</v>
      </c>
      <c r="U69" s="58" t="s">
        <v>98</v>
      </c>
      <c r="V69" s="58" t="s">
        <v>112</v>
      </c>
    </row>
    <row r="70" spans="1:22" s="48" customFormat="1" ht="12.75">
      <c r="A70" s="18">
        <v>9</v>
      </c>
      <c r="B70" s="8" t="str">
        <f ca="1">OFFSET('h-lot'!A$9,('h-kruis'!A70-1)*10,0)</f>
        <v/>
      </c>
      <c r="C70" s="12" t="str">
        <f ca="1">OFFSET('h-lot'!B$9,('h-kruis'!A70-1)*10,0)</f>
        <v/>
      </c>
      <c r="D70" s="12" t="str">
        <f ca="1">OFFSET('h-lot'!C$9,('h-kruis'!A70-1)*10,0)</f>
        <v/>
      </c>
      <c r="E70" s="22" t="str">
        <f ca="1">IF('h-kruis'!G70="","",IF('h-kruis'!G70=0.5,"½",'h-kruis'!G70))</f>
        <v/>
      </c>
      <c r="F70" s="22" t="str">
        <f ca="1">IF('h-kruis'!H70="","",IF('h-kruis'!H70=0.5,"½",'h-kruis'!H70))</f>
        <v/>
      </c>
      <c r="G70" s="22" t="str">
        <f ca="1">IF('h-kruis'!I70="","",IF('h-kruis'!I70=0.5,"½",'h-kruis'!I70))</f>
        <v/>
      </c>
      <c r="H70" s="22" t="str">
        <f ca="1">IF('h-kruis'!J70="","",IF('h-kruis'!J70=0.5,"½",'h-kruis'!J70))</f>
        <v/>
      </c>
      <c r="I70" s="22" t="str">
        <f ca="1">IF('h-kruis'!K70="","",IF('h-kruis'!K70=0.5,"½",'h-kruis'!K70))</f>
        <v/>
      </c>
      <c r="J70" s="22" t="str">
        <f ca="1">IF('h-kruis'!L70="","",IF('h-kruis'!L70=0.5,"½",'h-kruis'!L70))</f>
        <v/>
      </c>
      <c r="K70" s="22" t="str">
        <f ca="1">IF('h-kruis'!M70="","",IF('h-kruis'!M70=0.5,"½",'h-kruis'!M70))</f>
        <v/>
      </c>
      <c r="L70" s="22" t="str">
        <f ca="1">IF('h-kruis'!N70="","",IF('h-kruis'!N70=0.5,"½",'h-kruis'!N70))</f>
        <v/>
      </c>
      <c r="M70" s="16"/>
      <c r="N70" s="22" t="str">
        <f ca="1">IF('h-kruis'!P70="","",IF('h-kruis'!P70=0.5,"½",'h-kruis'!P70))</f>
        <v/>
      </c>
      <c r="O70" s="9">
        <f ca="1">IF(LEN('h-kruis'!Q70)&gt;1,IF(LEFT('h-kruis'!Q70,1)="0","½",LEFT('h-kruis'!Q70,1)&amp;"½"),'h-kruis'!Q70)</f>
        <v>0</v>
      </c>
      <c r="P70" s="9">
        <f ca="1">_xlfn.RANK.EQ('h-kruis'!Q70,'h-kruis'!Q62:Q71,0)</f>
        <v>1</v>
      </c>
      <c r="Q70" s="13" t="s">
        <v>289</v>
      </c>
      <c r="R70" s="58" t="s">
        <v>285</v>
      </c>
      <c r="S70" s="58" t="s">
        <v>109</v>
      </c>
      <c r="T70" s="58" t="s">
        <v>280</v>
      </c>
      <c r="U70" s="58" t="s">
        <v>319</v>
      </c>
      <c r="V70" s="58" t="s">
        <v>320</v>
      </c>
    </row>
    <row r="71" spans="1:22" s="48" customFormat="1" ht="12.75">
      <c r="A71" s="18">
        <v>10</v>
      </c>
      <c r="B71" s="8" t="str">
        <f ca="1">OFFSET('h-lot'!A$10,('h-kruis'!A71-1)*10,0)</f>
        <v/>
      </c>
      <c r="C71" s="12" t="str">
        <f ca="1">OFFSET('h-lot'!B$10,('h-kruis'!A71-1)*10,0)</f>
        <v/>
      </c>
      <c r="D71" s="12" t="str">
        <f ca="1">OFFSET('h-lot'!C$10,('h-kruis'!A71-1)*10,0)</f>
        <v/>
      </c>
      <c r="E71" s="22" t="str">
        <f ca="1">IF('h-kruis'!G71="","",IF('h-kruis'!G71=0.5,"½",'h-kruis'!G71))</f>
        <v/>
      </c>
      <c r="F71" s="22" t="str">
        <f ca="1">IF('h-kruis'!H71="","",IF('h-kruis'!H71=0.5,"½",'h-kruis'!H71))</f>
        <v/>
      </c>
      <c r="G71" s="22" t="str">
        <f ca="1">IF('h-kruis'!I71="","",IF('h-kruis'!I71=0.5,"½",'h-kruis'!I71))</f>
        <v/>
      </c>
      <c r="H71" s="22" t="str">
        <f ca="1">IF('h-kruis'!J71="","",IF('h-kruis'!J71=0.5,"½",'h-kruis'!J71))</f>
        <v/>
      </c>
      <c r="I71" s="22" t="str">
        <f ca="1">IF('h-kruis'!K71="","",IF('h-kruis'!K71=0.5,"½",'h-kruis'!K71))</f>
        <v/>
      </c>
      <c r="J71" s="22" t="str">
        <f ca="1">IF('h-kruis'!L71="","",IF('h-kruis'!L71=0.5,"½",'h-kruis'!L71))</f>
        <v/>
      </c>
      <c r="K71" s="22" t="str">
        <f ca="1">IF('h-kruis'!M71="","",IF('h-kruis'!M71=0.5,"½",'h-kruis'!M71))</f>
        <v/>
      </c>
      <c r="L71" s="22" t="str">
        <f ca="1">IF('h-kruis'!N71="","",IF('h-kruis'!N71=0.5,"½",'h-kruis'!N71))</f>
        <v/>
      </c>
      <c r="M71" s="22" t="str">
        <f ca="1">IF('h-kruis'!O71="","",IF('h-kruis'!O71=0.5,"½",'h-kruis'!O71))</f>
        <v/>
      </c>
      <c r="N71" s="16"/>
      <c r="O71" s="9">
        <f ca="1">IF(LEN('h-kruis'!Q71)&gt;1,IF(LEFT('h-kruis'!Q71,1)="0","½",LEFT('h-kruis'!Q71,1)&amp;"½"),'h-kruis'!Q71)</f>
        <v>0</v>
      </c>
      <c r="P71" s="9">
        <f ca="1">_xlfn.RANK.EQ('h-kruis'!Q71,'h-kruis'!Q62:Q71,0)</f>
        <v>1</v>
      </c>
      <c r="Q71" s="13"/>
      <c r="R71" s="58"/>
      <c r="S71" s="58"/>
      <c r="T71" s="58"/>
      <c r="U71" s="58"/>
      <c r="V71" s="58"/>
    </row>
    <row r="72" spans="1:22" s="48" customFormat="1" ht="12.75">
      <c r="A72" s="1"/>
      <c r="C72" s="13"/>
      <c r="E72" s="5"/>
      <c r="F72" s="5"/>
      <c r="G72" s="5"/>
      <c r="H72" s="5"/>
      <c r="I72" s="5"/>
      <c r="J72" s="5"/>
      <c r="K72" s="5"/>
      <c r="L72" s="5"/>
      <c r="M72" s="5"/>
      <c r="N72" s="5"/>
      <c r="O72" s="5"/>
      <c r="P72" s="5"/>
      <c r="Q72" s="13"/>
      <c r="R72" s="5"/>
      <c r="S72" s="5"/>
      <c r="T72" s="5"/>
      <c r="U72" s="5"/>
      <c r="V72" s="5"/>
    </row>
    <row r="73" spans="1:22" s="48" customFormat="1" ht="12.75">
      <c r="A73" s="17"/>
      <c r="B73" s="6" t="str">
        <f>"Tienkamp "&amp;'h-kruis'!A73</f>
        <v>Tienkamp 7</v>
      </c>
      <c r="C73" s="11"/>
      <c r="D73" s="10"/>
      <c r="E73" s="7">
        <v>1</v>
      </c>
      <c r="F73" s="7">
        <v>2</v>
      </c>
      <c r="G73" s="7">
        <v>3</v>
      </c>
      <c r="H73" s="7">
        <v>4</v>
      </c>
      <c r="I73" s="7">
        <v>5</v>
      </c>
      <c r="J73" s="7">
        <v>6</v>
      </c>
      <c r="K73" s="7">
        <v>7</v>
      </c>
      <c r="L73" s="7">
        <v>8</v>
      </c>
      <c r="M73" s="7">
        <v>9</v>
      </c>
      <c r="N73" s="7">
        <v>10</v>
      </c>
      <c r="O73" s="7" t="s">
        <v>12</v>
      </c>
      <c r="P73" s="7" t="s">
        <v>45</v>
      </c>
      <c r="Q73" s="15"/>
      <c r="R73" s="14" t="str">
        <f>"bord "&amp;'h-kruis'!B73</f>
        <v>bord 1</v>
      </c>
      <c r="S73" s="14" t="str">
        <f>"bord "&amp;'h-kruis'!C73</f>
        <v>bord 2</v>
      </c>
      <c r="T73" s="14" t="str">
        <f>"bord "&amp;'h-kruis'!D73</f>
        <v>bord 3</v>
      </c>
      <c r="U73" s="14" t="str">
        <f>"bord "&amp;'h-kruis'!E73</f>
        <v>bord 4</v>
      </c>
      <c r="V73" s="14" t="str">
        <f>"bord "&amp;'h-kruis'!F73</f>
        <v>bord 5</v>
      </c>
    </row>
    <row r="74" spans="1:44" s="4" customFormat="1" ht="12.75">
      <c r="A74" s="18">
        <v>1</v>
      </c>
      <c r="B74" s="8" t="str">
        <f ca="1">OFFSET('h-lot'!A$1,('h-kruis'!A74-1)*10,0)</f>
        <v/>
      </c>
      <c r="C74" s="12" t="str">
        <f ca="1">OFFSET('h-lot'!B$1,('h-kruis'!A74-1)*10,0)</f>
        <v/>
      </c>
      <c r="D74" s="12" t="str">
        <f ca="1">OFFSET('h-lot'!C$1,('h-kruis'!A74-1)*10,0)</f>
        <v/>
      </c>
      <c r="E74" s="16"/>
      <c r="F74" s="22" t="str">
        <f ca="1">IF('h-kruis'!H74="","",IF('h-kruis'!H74=0.5,"½",'h-kruis'!H74))</f>
        <v/>
      </c>
      <c r="G74" s="22" t="str">
        <f ca="1">IF('h-kruis'!I74="","",IF('h-kruis'!I74=0.5,"½",'h-kruis'!I74))</f>
        <v/>
      </c>
      <c r="H74" s="22" t="str">
        <f ca="1">IF('h-kruis'!J74="","",IF('h-kruis'!J74=0.5,"½",'h-kruis'!J74))</f>
        <v/>
      </c>
      <c r="I74" s="22" t="str">
        <f ca="1">IF('h-kruis'!K74="","",IF('h-kruis'!K74=0.5,"½",'h-kruis'!K74))</f>
        <v/>
      </c>
      <c r="J74" s="22" t="str">
        <f ca="1">IF('h-kruis'!L74="","",IF('h-kruis'!L74=0.5,"½",'h-kruis'!L74))</f>
        <v/>
      </c>
      <c r="K74" s="22" t="str">
        <f ca="1">IF('h-kruis'!M74="","",IF('h-kruis'!M74=0.5,"½",'h-kruis'!M74))</f>
        <v/>
      </c>
      <c r="L74" s="22" t="str">
        <f ca="1">IF('h-kruis'!N74="","",IF('h-kruis'!N74=0.5,"½",'h-kruis'!N74))</f>
        <v/>
      </c>
      <c r="M74" s="22" t="str">
        <f ca="1">IF('h-kruis'!O74="","",IF('h-kruis'!O74=0.5,"½",'h-kruis'!O74))</f>
        <v/>
      </c>
      <c r="N74" s="22" t="str">
        <f ca="1">IF('h-kruis'!P74="","",IF('h-kruis'!P74=0.5,"½",'h-kruis'!P74))</f>
        <v/>
      </c>
      <c r="O74" s="9">
        <f ca="1">IF(LEN('h-kruis'!Q74)&gt;1,IF(LEFT('h-kruis'!Q74,1)="0","½",LEFT('h-kruis'!Q74,1)&amp;"½"),'h-kruis'!Q74)</f>
        <v>0</v>
      </c>
      <c r="P74" s="9">
        <f ca="1">_xlfn.RANK.EQ('h-kruis'!Q74,'h-kruis'!Q74:Q83,0)</f>
        <v>1</v>
      </c>
      <c r="Q74" s="13" t="s">
        <v>14</v>
      </c>
      <c r="R74" s="58" t="s">
        <v>290</v>
      </c>
      <c r="S74" s="58" t="s">
        <v>291</v>
      </c>
      <c r="T74" s="58" t="s">
        <v>284</v>
      </c>
      <c r="U74" s="58" t="s">
        <v>304</v>
      </c>
      <c r="V74" s="58" t="s">
        <v>305</v>
      </c>
      <c r="AN74"/>
      <c r="AO74"/>
      <c r="AP74"/>
      <c r="AQ74"/>
      <c r="AR74"/>
    </row>
    <row r="75" spans="1:22" s="4" customFormat="1" ht="12.75">
      <c r="A75" s="18">
        <v>2</v>
      </c>
      <c r="B75" s="8" t="str">
        <f ca="1">OFFSET('h-lot'!A$2,('h-kruis'!A75-1)*10,0)</f>
        <v/>
      </c>
      <c r="C75" s="12" t="str">
        <f ca="1">OFFSET('h-lot'!B$2,('h-kruis'!A75-1)*10,0)</f>
        <v/>
      </c>
      <c r="D75" s="12" t="str">
        <f ca="1">OFFSET('h-lot'!C$2,('h-kruis'!A75-1)*10,0)</f>
        <v/>
      </c>
      <c r="E75" s="22" t="str">
        <f ca="1">IF('h-kruis'!G75="","",IF('h-kruis'!G75=0.5,"½",'h-kruis'!G75))</f>
        <v/>
      </c>
      <c r="F75" s="16"/>
      <c r="G75" s="22" t="str">
        <f ca="1">IF('h-kruis'!I75="","",IF('h-kruis'!I75=0.5,"½",'h-kruis'!I75))</f>
        <v/>
      </c>
      <c r="H75" s="22" t="str">
        <f ca="1">IF('h-kruis'!J75="","",IF('h-kruis'!J75=0.5,"½",'h-kruis'!J75))</f>
        <v/>
      </c>
      <c r="I75" s="22" t="str">
        <f ca="1">IF('h-kruis'!K75="","",IF('h-kruis'!K75=0.5,"½",'h-kruis'!K75))</f>
        <v/>
      </c>
      <c r="J75" s="22" t="str">
        <f ca="1">IF('h-kruis'!L75="","",IF('h-kruis'!L75=0.5,"½",'h-kruis'!L75))</f>
        <v/>
      </c>
      <c r="K75" s="22" t="str">
        <f ca="1">IF('h-kruis'!M75="","",IF('h-kruis'!M75=0.5,"½",'h-kruis'!M75))</f>
        <v/>
      </c>
      <c r="L75" s="22" t="str">
        <f ca="1">IF('h-kruis'!N75="","",IF('h-kruis'!N75=0.5,"½",'h-kruis'!N75))</f>
        <v/>
      </c>
      <c r="M75" s="22" t="str">
        <f ca="1">IF('h-kruis'!O75="","",IF('h-kruis'!O75=0.5,"½",'h-kruis'!O75))</f>
        <v/>
      </c>
      <c r="N75" s="22" t="str">
        <f ca="1">IF('h-kruis'!P75="","",IF('h-kruis'!P75=0.5,"½",'h-kruis'!P75))</f>
        <v/>
      </c>
      <c r="O75" s="9">
        <f ca="1">IF(LEN('h-kruis'!Q75)&gt;1,IF(LEFT('h-kruis'!Q75,1)="0","½",LEFT('h-kruis'!Q75,1)&amp;"½"),'h-kruis'!Q75)</f>
        <v>0</v>
      </c>
      <c r="P75" s="9">
        <f ca="1">_xlfn.RANK.EQ('h-kruis'!Q75,'h-kruis'!Q74:Q83,0)</f>
        <v>1</v>
      </c>
      <c r="Q75" s="13" t="s">
        <v>15</v>
      </c>
      <c r="R75" s="58" t="s">
        <v>292</v>
      </c>
      <c r="S75" s="58" t="s">
        <v>306</v>
      </c>
      <c r="T75" s="59" t="s">
        <v>307</v>
      </c>
      <c r="U75" s="59" t="s">
        <v>308</v>
      </c>
      <c r="V75" s="59" t="s">
        <v>13</v>
      </c>
    </row>
    <row r="76" spans="1:22" s="48" customFormat="1" ht="12.75">
      <c r="A76" s="18">
        <v>3</v>
      </c>
      <c r="B76" s="8" t="str">
        <f ca="1">OFFSET('h-lot'!A$3,('h-kruis'!A76-1)*10,0)</f>
        <v/>
      </c>
      <c r="C76" s="12" t="str">
        <f ca="1">OFFSET('h-lot'!B$3,('h-kruis'!A76-1)*10,0)</f>
        <v/>
      </c>
      <c r="D76" s="12" t="str">
        <f ca="1">OFFSET('h-lot'!C$3,('h-kruis'!A76-1)*10,0)</f>
        <v/>
      </c>
      <c r="E76" s="22" t="str">
        <f ca="1">IF('h-kruis'!G76="","",IF('h-kruis'!G76=0.5,"½",'h-kruis'!G76))</f>
        <v/>
      </c>
      <c r="F76" s="22" t="str">
        <f ca="1">IF('h-kruis'!H76="","",IF('h-kruis'!H76=0.5,"½",'h-kruis'!H76))</f>
        <v/>
      </c>
      <c r="G76" s="16"/>
      <c r="H76" s="22" t="str">
        <f ca="1">IF('h-kruis'!J76="","",IF('h-kruis'!J76=0.5,"½",'h-kruis'!J76))</f>
        <v/>
      </c>
      <c r="I76" s="22" t="str">
        <f ca="1">IF('h-kruis'!K76="","",IF('h-kruis'!K76=0.5,"½",'h-kruis'!K76))</f>
        <v/>
      </c>
      <c r="J76" s="22" t="str">
        <f ca="1">IF('h-kruis'!L76="","",IF('h-kruis'!L76=0.5,"½",'h-kruis'!L76))</f>
        <v/>
      </c>
      <c r="K76" s="22" t="str">
        <f ca="1">IF('h-kruis'!M76="","",IF('h-kruis'!M76=0.5,"½",'h-kruis'!M76))</f>
        <v/>
      </c>
      <c r="L76" s="22" t="str">
        <f ca="1">IF('h-kruis'!N76="","",IF('h-kruis'!N76=0.5,"½",'h-kruis'!N76))</f>
        <v/>
      </c>
      <c r="M76" s="22" t="str">
        <f ca="1">IF('h-kruis'!O76="","",IF('h-kruis'!O76=0.5,"½",'h-kruis'!O76))</f>
        <v/>
      </c>
      <c r="N76" s="22" t="str">
        <f ca="1">IF('h-kruis'!P76="","",IF('h-kruis'!P76=0.5,"½",'h-kruis'!P76))</f>
        <v/>
      </c>
      <c r="O76" s="9">
        <f ca="1">IF(LEN('h-kruis'!Q76)&gt;1,IF(LEFT('h-kruis'!Q76,1)="0","½",LEFT('h-kruis'!Q76,1)&amp;"½"),'h-kruis'!Q76)</f>
        <v>0</v>
      </c>
      <c r="P76" s="9">
        <f ca="1">_xlfn.RANK.EQ('h-kruis'!Q76,'h-kruis'!Q74:Q83,0)</f>
        <v>1</v>
      </c>
      <c r="Q76" s="13" t="s">
        <v>16</v>
      </c>
      <c r="R76" s="58" t="s">
        <v>293</v>
      </c>
      <c r="S76" s="58" t="s">
        <v>111</v>
      </c>
      <c r="T76" s="58" t="s">
        <v>283</v>
      </c>
      <c r="U76" s="58" t="s">
        <v>309</v>
      </c>
      <c r="V76" s="58" t="s">
        <v>310</v>
      </c>
    </row>
    <row r="77" spans="1:22" s="48" customFormat="1" ht="12.75">
      <c r="A77" s="18">
        <v>4</v>
      </c>
      <c r="B77" s="8" t="str">
        <f ca="1">OFFSET('h-lot'!A$4,('h-kruis'!A77-1)*10,0)</f>
        <v/>
      </c>
      <c r="C77" s="12" t="str">
        <f ca="1">OFFSET('h-lot'!B$4,('h-kruis'!A77-1)*10,0)</f>
        <v/>
      </c>
      <c r="D77" s="12" t="str">
        <f ca="1">OFFSET('h-lot'!C$4,('h-kruis'!A77-1)*10,0)</f>
        <v/>
      </c>
      <c r="E77" s="22" t="str">
        <f ca="1">IF('h-kruis'!G77="","",IF('h-kruis'!G77=0.5,"½",'h-kruis'!G77))</f>
        <v/>
      </c>
      <c r="F77" s="22" t="str">
        <f ca="1">IF('h-kruis'!H77="","",IF('h-kruis'!H77=0.5,"½",'h-kruis'!H77))</f>
        <v/>
      </c>
      <c r="G77" s="22" t="str">
        <f ca="1">IF('h-kruis'!I77="","",IF('h-kruis'!I77=0.5,"½",'h-kruis'!I77))</f>
        <v/>
      </c>
      <c r="H77" s="16"/>
      <c r="I77" s="22" t="str">
        <f ca="1">IF('h-kruis'!K77="","",IF('h-kruis'!K77=0.5,"½",'h-kruis'!K77))</f>
        <v/>
      </c>
      <c r="J77" s="22" t="str">
        <f ca="1">IF('h-kruis'!L77="","",IF('h-kruis'!L77=0.5,"½",'h-kruis'!L77))</f>
        <v/>
      </c>
      <c r="K77" s="22" t="str">
        <f ca="1">IF('h-kruis'!M77="","",IF('h-kruis'!M77=0.5,"½",'h-kruis'!M77))</f>
        <v/>
      </c>
      <c r="L77" s="22" t="str">
        <f ca="1">IF('h-kruis'!N77="","",IF('h-kruis'!N77=0.5,"½",'h-kruis'!N77))</f>
        <v/>
      </c>
      <c r="M77" s="22" t="str">
        <f ca="1">IF('h-kruis'!O77="","",IF('h-kruis'!O77=0.5,"½",'h-kruis'!O77))</f>
        <v/>
      </c>
      <c r="N77" s="22" t="str">
        <f ca="1">IF('h-kruis'!P77="","",IF('h-kruis'!P77=0.5,"½",'h-kruis'!P77))</f>
        <v/>
      </c>
      <c r="O77" s="9">
        <f ca="1">IF(LEN('h-kruis'!Q77)&gt;1,IF(LEFT('h-kruis'!Q77,1)="0","½",LEFT('h-kruis'!Q77,1)&amp;"½"),'h-kruis'!Q77)</f>
        <v>0</v>
      </c>
      <c r="P77" s="9">
        <f ca="1">_xlfn.RANK.EQ('h-kruis'!Q77,'h-kruis'!Q74:Q83,0)</f>
        <v>1</v>
      </c>
      <c r="Q77" s="60" t="s">
        <v>107</v>
      </c>
      <c r="R77" s="58" t="s">
        <v>294</v>
      </c>
      <c r="S77" s="58" t="s">
        <v>311</v>
      </c>
      <c r="T77" s="58" t="s">
        <v>312</v>
      </c>
      <c r="U77" s="58" t="s">
        <v>97</v>
      </c>
      <c r="V77" s="58" t="s">
        <v>113</v>
      </c>
    </row>
    <row r="78" spans="1:22" s="48" customFormat="1" ht="12.75">
      <c r="A78" s="18">
        <v>5</v>
      </c>
      <c r="B78" s="8" t="str">
        <f ca="1">OFFSET('h-lot'!A$5,('h-kruis'!A78-1)*10,0)</f>
        <v/>
      </c>
      <c r="C78" s="12" t="str">
        <f ca="1">OFFSET('h-lot'!B$5,('h-kruis'!A78-1)*10,0)</f>
        <v/>
      </c>
      <c r="D78" s="12" t="str">
        <f ca="1">OFFSET('h-lot'!C$5,('h-kruis'!A78-1)*10,0)</f>
        <v/>
      </c>
      <c r="E78" s="22" t="str">
        <f ca="1">IF('h-kruis'!G78="","",IF('h-kruis'!G78=0.5,"½",'h-kruis'!G78))</f>
        <v/>
      </c>
      <c r="F78" s="22" t="str">
        <f ca="1">IF('h-kruis'!H78="","",IF('h-kruis'!H78=0.5,"½",'h-kruis'!H78))</f>
        <v/>
      </c>
      <c r="G78" s="22" t="str">
        <f ca="1">IF('h-kruis'!I78="","",IF('h-kruis'!I78=0.5,"½",'h-kruis'!I78))</f>
        <v/>
      </c>
      <c r="H78" s="22" t="str">
        <f ca="1">IF('h-kruis'!J78="","",IF('h-kruis'!J78=0.5,"½",'h-kruis'!J78))</f>
        <v/>
      </c>
      <c r="I78" s="16"/>
      <c r="J78" s="22" t="str">
        <f ca="1">IF('h-kruis'!L78="","",IF('h-kruis'!L78=0.5,"½",'h-kruis'!L78))</f>
        <v/>
      </c>
      <c r="K78" s="22" t="str">
        <f ca="1">IF('h-kruis'!M78="","",IF('h-kruis'!M78=0.5,"½",'h-kruis'!M78))</f>
        <v/>
      </c>
      <c r="L78" s="22" t="str">
        <f ca="1">IF('h-kruis'!N78="","",IF('h-kruis'!N78=0.5,"½",'h-kruis'!N78))</f>
        <v/>
      </c>
      <c r="M78" s="22" t="str">
        <f ca="1">IF('h-kruis'!O78="","",IF('h-kruis'!O78=0.5,"½",'h-kruis'!O78))</f>
        <v/>
      </c>
      <c r="N78" s="22" t="str">
        <f ca="1">IF('h-kruis'!P78="","",IF('h-kruis'!P78=0.5,"½",'h-kruis'!P78))</f>
        <v/>
      </c>
      <c r="O78" s="9">
        <f ca="1">IF(LEN('h-kruis'!Q78)&gt;1,IF(LEFT('h-kruis'!Q78,1)="0","½",LEFT('h-kruis'!Q78,1)&amp;"½"),'h-kruis'!Q78)</f>
        <v>0</v>
      </c>
      <c r="P78" s="9">
        <f ca="1">_xlfn.RANK.EQ('h-kruis'!Q78,'h-kruis'!Q74:Q83,0)</f>
        <v>1</v>
      </c>
      <c r="Q78" s="60" t="s">
        <v>108</v>
      </c>
      <c r="R78" s="58" t="s">
        <v>295</v>
      </c>
      <c r="S78" s="58" t="s">
        <v>114</v>
      </c>
      <c r="T78" s="58" t="s">
        <v>115</v>
      </c>
      <c r="U78" s="58" t="s">
        <v>313</v>
      </c>
      <c r="V78" s="58" t="s">
        <v>314</v>
      </c>
    </row>
    <row r="79" spans="1:22" s="48" customFormat="1" ht="12.75">
      <c r="A79" s="18">
        <v>6</v>
      </c>
      <c r="B79" s="8" t="str">
        <f ca="1">OFFSET('h-lot'!A$6,('h-kruis'!A79-1)*10,0)</f>
        <v/>
      </c>
      <c r="C79" s="12" t="str">
        <f ca="1">OFFSET('h-lot'!B$6,('h-kruis'!A79-1)*10,0)</f>
        <v/>
      </c>
      <c r="D79" s="12" t="str">
        <f ca="1">OFFSET('h-lot'!C$6,('h-kruis'!A79-1)*10,0)</f>
        <v/>
      </c>
      <c r="E79" s="22" t="str">
        <f ca="1">IF('h-kruis'!G79="","",IF('h-kruis'!G79=0.5,"½",'h-kruis'!G79))</f>
        <v/>
      </c>
      <c r="F79" s="22" t="str">
        <f ca="1">IF('h-kruis'!H79="","",IF('h-kruis'!H79=0.5,"½",'h-kruis'!H79))</f>
        <v/>
      </c>
      <c r="G79" s="22" t="str">
        <f ca="1">IF('h-kruis'!I79="","",IF('h-kruis'!I79=0.5,"½",'h-kruis'!I79))</f>
        <v/>
      </c>
      <c r="H79" s="22" t="str">
        <f ca="1">IF('h-kruis'!J79="","",IF('h-kruis'!J79=0.5,"½",'h-kruis'!J79))</f>
        <v/>
      </c>
      <c r="I79" s="22" t="str">
        <f ca="1">IF('h-kruis'!K79="","",IF('h-kruis'!K79=0.5,"½",'h-kruis'!K79))</f>
        <v/>
      </c>
      <c r="J79" s="16"/>
      <c r="K79" s="22" t="str">
        <f ca="1">IF('h-kruis'!M79="","",IF('h-kruis'!M79=0.5,"½",'h-kruis'!M79))</f>
        <v/>
      </c>
      <c r="L79" s="22" t="str">
        <f ca="1">IF('h-kruis'!N79="","",IF('h-kruis'!N79=0.5,"½",'h-kruis'!N79))</f>
        <v/>
      </c>
      <c r="M79" s="22" t="str">
        <f ca="1">IF('h-kruis'!O79="","",IF('h-kruis'!O79=0.5,"½",'h-kruis'!O79))</f>
        <v/>
      </c>
      <c r="N79" s="22" t="str">
        <f ca="1">IF('h-kruis'!P79="","",IF('h-kruis'!P79=0.5,"½",'h-kruis'!P79))</f>
        <v/>
      </c>
      <c r="O79" s="9">
        <f ca="1">IF(LEN('h-kruis'!Q79)&gt;1,IF(LEFT('h-kruis'!Q79,1)="0","½",LEFT('h-kruis'!Q79,1)&amp;"½"),'h-kruis'!Q79)</f>
        <v>0</v>
      </c>
      <c r="P79" s="9">
        <f ca="1">_xlfn.RANK.EQ('h-kruis'!Q79,'h-kruis'!Q74:Q83,0)</f>
        <v>1</v>
      </c>
      <c r="Q79" s="13" t="s">
        <v>286</v>
      </c>
      <c r="R79" s="58" t="s">
        <v>296</v>
      </c>
      <c r="S79" s="58" t="s">
        <v>315</v>
      </c>
      <c r="T79" s="58" t="s">
        <v>105</v>
      </c>
      <c r="U79" s="58" t="s">
        <v>18</v>
      </c>
      <c r="V79" s="58" t="s">
        <v>106</v>
      </c>
    </row>
    <row r="80" spans="1:44" s="4" customFormat="1" ht="12.75">
      <c r="A80" s="18">
        <v>7</v>
      </c>
      <c r="B80" s="8" t="str">
        <f ca="1">OFFSET('h-lot'!A$7,('h-kruis'!A80-1)*10,0)</f>
        <v/>
      </c>
      <c r="C80" s="12" t="str">
        <f ca="1">OFFSET('h-lot'!B$7,('h-kruis'!A80-1)*10,0)</f>
        <v/>
      </c>
      <c r="D80" s="12" t="str">
        <f ca="1">OFFSET('h-lot'!C$7,('h-kruis'!A80-1)*10,0)</f>
        <v/>
      </c>
      <c r="E80" s="22" t="str">
        <f ca="1">IF('h-kruis'!G80="","",IF('h-kruis'!G80=0.5,"½",'h-kruis'!G80))</f>
        <v/>
      </c>
      <c r="F80" s="22" t="str">
        <f ca="1">IF('h-kruis'!H80="","",IF('h-kruis'!H80=0.5,"½",'h-kruis'!H80))</f>
        <v/>
      </c>
      <c r="G80" s="22" t="str">
        <f ca="1">IF('h-kruis'!I80="","",IF('h-kruis'!I80=0.5,"½",'h-kruis'!I80))</f>
        <v/>
      </c>
      <c r="H80" s="22" t="str">
        <f ca="1">IF('h-kruis'!J80="","",IF('h-kruis'!J80=0.5,"½",'h-kruis'!J80))</f>
        <v/>
      </c>
      <c r="I80" s="22" t="str">
        <f ca="1">IF('h-kruis'!K80="","",IF('h-kruis'!K80=0.5,"½",'h-kruis'!K80))</f>
        <v/>
      </c>
      <c r="J80" s="22" t="str">
        <f ca="1">IF('h-kruis'!L80="","",IF('h-kruis'!L80=0.5,"½",'h-kruis'!L80))</f>
        <v/>
      </c>
      <c r="K80" s="16"/>
      <c r="L80" s="22" t="str">
        <f ca="1">IF('h-kruis'!N80="","",IF('h-kruis'!N80=0.5,"½",'h-kruis'!N80))</f>
        <v/>
      </c>
      <c r="M80" s="22" t="str">
        <f ca="1">IF('h-kruis'!O80="","",IF('h-kruis'!O80=0.5,"½",'h-kruis'!O80))</f>
        <v/>
      </c>
      <c r="N80" s="22" t="str">
        <f ca="1">IF('h-kruis'!P80="","",IF('h-kruis'!P80=0.5,"½",'h-kruis'!P80))</f>
        <v/>
      </c>
      <c r="O80" s="9">
        <f ca="1">IF(LEN('h-kruis'!Q80)&gt;1,IF(LEFT('h-kruis'!Q80,1)="0","½",LEFT('h-kruis'!Q80,1)&amp;"½"),'h-kruis'!Q80)</f>
        <v>0</v>
      </c>
      <c r="P80" s="9">
        <f ca="1">_xlfn.RANK.EQ('h-kruis'!Q80,'h-kruis'!Q74:Q83,0)</f>
        <v>1</v>
      </c>
      <c r="Q80" s="13" t="s">
        <v>287</v>
      </c>
      <c r="R80" s="58" t="s">
        <v>297</v>
      </c>
      <c r="S80" s="58" t="s">
        <v>110</v>
      </c>
      <c r="T80" s="58" t="s">
        <v>281</v>
      </c>
      <c r="U80" s="58" t="s">
        <v>316</v>
      </c>
      <c r="V80" s="58" t="s">
        <v>317</v>
      </c>
      <c r="AN80"/>
      <c r="AO80"/>
      <c r="AP80"/>
      <c r="AQ80"/>
      <c r="AR80"/>
    </row>
    <row r="81" spans="1:22" s="4" customFormat="1" ht="12.75">
      <c r="A81" s="18">
        <v>8</v>
      </c>
      <c r="B81" s="8" t="str">
        <f ca="1">OFFSET('h-lot'!A$8,('h-kruis'!A81-1)*10,0)</f>
        <v/>
      </c>
      <c r="C81" s="12" t="str">
        <f ca="1">OFFSET('h-lot'!B$8,('h-kruis'!A81-1)*10,0)</f>
        <v/>
      </c>
      <c r="D81" s="12" t="str">
        <f ca="1">OFFSET('h-lot'!C$8,('h-kruis'!A81-1)*10,0)</f>
        <v/>
      </c>
      <c r="E81" s="22" t="str">
        <f ca="1">IF('h-kruis'!G81="","",IF('h-kruis'!G81=0.5,"½",'h-kruis'!G81))</f>
        <v/>
      </c>
      <c r="F81" s="22" t="str">
        <f ca="1">IF('h-kruis'!H81="","",IF('h-kruis'!H81=0.5,"½",'h-kruis'!H81))</f>
        <v/>
      </c>
      <c r="G81" s="22" t="str">
        <f ca="1">IF('h-kruis'!I81="","",IF('h-kruis'!I81=0.5,"½",'h-kruis'!I81))</f>
        <v/>
      </c>
      <c r="H81" s="22" t="str">
        <f ca="1">IF('h-kruis'!J81="","",IF('h-kruis'!J81=0.5,"½",'h-kruis'!J81))</f>
        <v/>
      </c>
      <c r="I81" s="22" t="str">
        <f ca="1">IF('h-kruis'!K81="","",IF('h-kruis'!K81=0.5,"½",'h-kruis'!K81))</f>
        <v/>
      </c>
      <c r="J81" s="22" t="str">
        <f ca="1">IF('h-kruis'!L81="","",IF('h-kruis'!L81=0.5,"½",'h-kruis'!L81))</f>
        <v/>
      </c>
      <c r="K81" s="22" t="str">
        <f ca="1">IF('h-kruis'!M81="","",IF('h-kruis'!M81=0.5,"½",'h-kruis'!M81))</f>
        <v/>
      </c>
      <c r="L81" s="16"/>
      <c r="M81" s="22" t="str">
        <f ca="1">IF('h-kruis'!O81="","",IF('h-kruis'!O81=0.5,"½",'h-kruis'!O81))</f>
        <v/>
      </c>
      <c r="N81" s="22" t="str">
        <f ca="1">IF('h-kruis'!P81="","",IF('h-kruis'!P81=0.5,"½",'h-kruis'!P81))</f>
        <v/>
      </c>
      <c r="O81" s="9">
        <f ca="1">IF(LEN('h-kruis'!Q81)&gt;1,IF(LEFT('h-kruis'!Q81,1)="0","½",LEFT('h-kruis'!Q81,1)&amp;"½"),'h-kruis'!Q81)</f>
        <v>0</v>
      </c>
      <c r="P81" s="9">
        <f ca="1">_xlfn.RANK.EQ('h-kruis'!Q81,'h-kruis'!Q74:Q83,0)</f>
        <v>1</v>
      </c>
      <c r="Q81" s="13" t="s">
        <v>288</v>
      </c>
      <c r="R81" s="58" t="s">
        <v>298</v>
      </c>
      <c r="S81" s="58" t="s">
        <v>318</v>
      </c>
      <c r="T81" s="58" t="s">
        <v>282</v>
      </c>
      <c r="U81" s="58" t="s">
        <v>98</v>
      </c>
      <c r="V81" s="58" t="s">
        <v>112</v>
      </c>
    </row>
    <row r="82" spans="1:22" s="48" customFormat="1" ht="12.75">
      <c r="A82" s="18">
        <v>9</v>
      </c>
      <c r="B82" s="8" t="str">
        <f ca="1">OFFSET('h-lot'!A$9,('h-kruis'!A82-1)*10,0)</f>
        <v/>
      </c>
      <c r="C82" s="12" t="str">
        <f ca="1">OFFSET('h-lot'!B$9,('h-kruis'!A82-1)*10,0)</f>
        <v/>
      </c>
      <c r="D82" s="12" t="str">
        <f ca="1">OFFSET('h-lot'!C$9,('h-kruis'!A82-1)*10,0)</f>
        <v/>
      </c>
      <c r="E82" s="22" t="str">
        <f ca="1">IF('h-kruis'!G82="","",IF('h-kruis'!G82=0.5,"½",'h-kruis'!G82))</f>
        <v/>
      </c>
      <c r="F82" s="22" t="str">
        <f ca="1">IF('h-kruis'!H82="","",IF('h-kruis'!H82=0.5,"½",'h-kruis'!H82))</f>
        <v/>
      </c>
      <c r="G82" s="22" t="str">
        <f ca="1">IF('h-kruis'!I82="","",IF('h-kruis'!I82=0.5,"½",'h-kruis'!I82))</f>
        <v/>
      </c>
      <c r="H82" s="22" t="str">
        <f ca="1">IF('h-kruis'!J82="","",IF('h-kruis'!J82=0.5,"½",'h-kruis'!J82))</f>
        <v/>
      </c>
      <c r="I82" s="22" t="str">
        <f ca="1">IF('h-kruis'!K82="","",IF('h-kruis'!K82=0.5,"½",'h-kruis'!K82))</f>
        <v/>
      </c>
      <c r="J82" s="22" t="str">
        <f ca="1">IF('h-kruis'!L82="","",IF('h-kruis'!L82=0.5,"½",'h-kruis'!L82))</f>
        <v/>
      </c>
      <c r="K82" s="22" t="str">
        <f ca="1">IF('h-kruis'!M82="","",IF('h-kruis'!M82=0.5,"½",'h-kruis'!M82))</f>
        <v/>
      </c>
      <c r="L82" s="22" t="str">
        <f ca="1">IF('h-kruis'!N82="","",IF('h-kruis'!N82=0.5,"½",'h-kruis'!N82))</f>
        <v/>
      </c>
      <c r="M82" s="16"/>
      <c r="N82" s="22" t="str">
        <f ca="1">IF('h-kruis'!P82="","",IF('h-kruis'!P82=0.5,"½",'h-kruis'!P82))</f>
        <v/>
      </c>
      <c r="O82" s="9">
        <f ca="1">IF(LEN('h-kruis'!Q82)&gt;1,IF(LEFT('h-kruis'!Q82,1)="0","½",LEFT('h-kruis'!Q82,1)&amp;"½"),'h-kruis'!Q82)</f>
        <v>0</v>
      </c>
      <c r="P82" s="9">
        <f ca="1">_xlfn.RANK.EQ('h-kruis'!Q82,'h-kruis'!Q74:Q83,0)</f>
        <v>1</v>
      </c>
      <c r="Q82" s="13" t="s">
        <v>289</v>
      </c>
      <c r="R82" s="58" t="s">
        <v>285</v>
      </c>
      <c r="S82" s="58" t="s">
        <v>109</v>
      </c>
      <c r="T82" s="58" t="s">
        <v>280</v>
      </c>
      <c r="U82" s="58" t="s">
        <v>319</v>
      </c>
      <c r="V82" s="58" t="s">
        <v>320</v>
      </c>
    </row>
    <row r="83" spans="1:22" s="48" customFormat="1" ht="12.75">
      <c r="A83" s="18">
        <v>10</v>
      </c>
      <c r="B83" s="8" t="str">
        <f ca="1">OFFSET('h-lot'!A$10,('h-kruis'!A83-1)*10,0)</f>
        <v/>
      </c>
      <c r="C83" s="12" t="str">
        <f ca="1">OFFSET('h-lot'!B$10,('h-kruis'!A83-1)*10,0)</f>
        <v/>
      </c>
      <c r="D83" s="12" t="str">
        <f ca="1">OFFSET('h-lot'!C$10,('h-kruis'!A83-1)*10,0)</f>
        <v/>
      </c>
      <c r="E83" s="22" t="str">
        <f ca="1">IF('h-kruis'!G83="","",IF('h-kruis'!G83=0.5,"½",'h-kruis'!G83))</f>
        <v/>
      </c>
      <c r="F83" s="22" t="str">
        <f ca="1">IF('h-kruis'!H83="","",IF('h-kruis'!H83=0.5,"½",'h-kruis'!H83))</f>
        <v/>
      </c>
      <c r="G83" s="22" t="str">
        <f ca="1">IF('h-kruis'!I83="","",IF('h-kruis'!I83=0.5,"½",'h-kruis'!I83))</f>
        <v/>
      </c>
      <c r="H83" s="22" t="str">
        <f ca="1">IF('h-kruis'!J83="","",IF('h-kruis'!J83=0.5,"½",'h-kruis'!J83))</f>
        <v/>
      </c>
      <c r="I83" s="22" t="str">
        <f ca="1">IF('h-kruis'!K83="","",IF('h-kruis'!K83=0.5,"½",'h-kruis'!K83))</f>
        <v/>
      </c>
      <c r="J83" s="22" t="str">
        <f ca="1">IF('h-kruis'!L83="","",IF('h-kruis'!L83=0.5,"½",'h-kruis'!L83))</f>
        <v/>
      </c>
      <c r="K83" s="22" t="str">
        <f ca="1">IF('h-kruis'!M83="","",IF('h-kruis'!M83=0.5,"½",'h-kruis'!M83))</f>
        <v/>
      </c>
      <c r="L83" s="22" t="str">
        <f ca="1">IF('h-kruis'!N83="","",IF('h-kruis'!N83=0.5,"½",'h-kruis'!N83))</f>
        <v/>
      </c>
      <c r="M83" s="22" t="str">
        <f ca="1">IF('h-kruis'!O83="","",IF('h-kruis'!O83=0.5,"½",'h-kruis'!O83))</f>
        <v/>
      </c>
      <c r="N83" s="16"/>
      <c r="O83" s="9">
        <f ca="1">IF(LEN('h-kruis'!Q83)&gt;1,IF(LEFT('h-kruis'!Q83,1)="0","½",LEFT('h-kruis'!Q83,1)&amp;"½"),'h-kruis'!Q83)</f>
        <v>0</v>
      </c>
      <c r="P83" s="9">
        <f ca="1">_xlfn.RANK.EQ('h-kruis'!Q83,'h-kruis'!Q74:Q83,0)</f>
        <v>1</v>
      </c>
      <c r="Q83" s="13"/>
      <c r="R83" s="58"/>
      <c r="S83" s="58"/>
      <c r="T83" s="58"/>
      <c r="U83" s="58"/>
      <c r="V83" s="58"/>
    </row>
    <row r="84" spans="1:22" s="48" customFormat="1" ht="12.75">
      <c r="A84" s="1"/>
      <c r="C84" s="13"/>
      <c r="E84" s="5"/>
      <c r="F84" s="5"/>
      <c r="G84" s="5"/>
      <c r="H84" s="5"/>
      <c r="I84" s="5"/>
      <c r="J84" s="5"/>
      <c r="K84" s="5"/>
      <c r="L84" s="5"/>
      <c r="M84" s="5"/>
      <c r="N84" s="5"/>
      <c r="O84" s="5"/>
      <c r="P84" s="5"/>
      <c r="Q84" s="13"/>
      <c r="R84" s="5"/>
      <c r="S84" s="5"/>
      <c r="T84" s="5"/>
      <c r="U84" s="5"/>
      <c r="V84" s="5"/>
    </row>
    <row r="85" spans="1:22" s="48" customFormat="1" ht="12.75">
      <c r="A85" s="17"/>
      <c r="B85" s="6" t="str">
        <f>"Tienkamp "&amp;'h-kruis'!A85</f>
        <v>Tienkamp 8</v>
      </c>
      <c r="C85" s="11"/>
      <c r="D85" s="10"/>
      <c r="E85" s="7">
        <v>1</v>
      </c>
      <c r="F85" s="7">
        <v>2</v>
      </c>
      <c r="G85" s="7">
        <v>3</v>
      </c>
      <c r="H85" s="7">
        <v>4</v>
      </c>
      <c r="I85" s="7">
        <v>5</v>
      </c>
      <c r="J85" s="7">
        <v>6</v>
      </c>
      <c r="K85" s="7">
        <v>7</v>
      </c>
      <c r="L85" s="7">
        <v>8</v>
      </c>
      <c r="M85" s="7">
        <v>9</v>
      </c>
      <c r="N85" s="7">
        <v>10</v>
      </c>
      <c r="O85" s="7" t="s">
        <v>12</v>
      </c>
      <c r="P85" s="7" t="s">
        <v>45</v>
      </c>
      <c r="Q85" s="15"/>
      <c r="R85" s="14" t="str">
        <f>"bord "&amp;'h-kruis'!B85</f>
        <v>bord 1</v>
      </c>
      <c r="S85" s="14" t="str">
        <f>"bord "&amp;'h-kruis'!C85</f>
        <v>bord 2</v>
      </c>
      <c r="T85" s="14" t="str">
        <f>"bord "&amp;'h-kruis'!D85</f>
        <v>bord 3</v>
      </c>
      <c r="U85" s="14" t="str">
        <f>"bord "&amp;'h-kruis'!E85</f>
        <v>bord 4</v>
      </c>
      <c r="V85" s="14" t="str">
        <f>"bord "&amp;'h-kruis'!F85</f>
        <v>bord 5</v>
      </c>
    </row>
    <row r="86" spans="1:44" s="4" customFormat="1" ht="12.75">
      <c r="A86" s="18">
        <v>1</v>
      </c>
      <c r="B86" s="8" t="str">
        <f ca="1">OFFSET('h-lot'!A$1,('h-kruis'!A86-1)*10,0)</f>
        <v/>
      </c>
      <c r="C86" s="12" t="str">
        <f ca="1">OFFSET('h-lot'!B$1,('h-kruis'!A86-1)*10,0)</f>
        <v/>
      </c>
      <c r="D86" s="12" t="str">
        <f ca="1">OFFSET('h-lot'!C$1,('h-kruis'!A86-1)*10,0)</f>
        <v/>
      </c>
      <c r="E86" s="16"/>
      <c r="F86" s="22" t="str">
        <f ca="1">IF('h-kruis'!H86="","",IF('h-kruis'!H86=0.5,"½",'h-kruis'!H86))</f>
        <v/>
      </c>
      <c r="G86" s="22" t="str">
        <f ca="1">IF('h-kruis'!I86="","",IF('h-kruis'!I86=0.5,"½",'h-kruis'!I86))</f>
        <v/>
      </c>
      <c r="H86" s="22" t="str">
        <f ca="1">IF('h-kruis'!J86="","",IF('h-kruis'!J86=0.5,"½",'h-kruis'!J86))</f>
        <v/>
      </c>
      <c r="I86" s="22" t="str">
        <f ca="1">IF('h-kruis'!K86="","",IF('h-kruis'!K86=0.5,"½",'h-kruis'!K86))</f>
        <v/>
      </c>
      <c r="J86" s="22" t="str">
        <f ca="1">IF('h-kruis'!L86="","",IF('h-kruis'!L86=0.5,"½",'h-kruis'!L86))</f>
        <v/>
      </c>
      <c r="K86" s="22" t="str">
        <f ca="1">IF('h-kruis'!M86="","",IF('h-kruis'!M86=0.5,"½",'h-kruis'!M86))</f>
        <v/>
      </c>
      <c r="L86" s="22" t="str">
        <f ca="1">IF('h-kruis'!N86="","",IF('h-kruis'!N86=0.5,"½",'h-kruis'!N86))</f>
        <v/>
      </c>
      <c r="M86" s="22" t="str">
        <f ca="1">IF('h-kruis'!O86="","",IF('h-kruis'!O86=0.5,"½",'h-kruis'!O86))</f>
        <v/>
      </c>
      <c r="N86" s="22" t="str">
        <f ca="1">IF('h-kruis'!P86="","",IF('h-kruis'!P86=0.5,"½",'h-kruis'!P86))</f>
        <v/>
      </c>
      <c r="O86" s="9">
        <f ca="1">IF(LEN('h-kruis'!Q86)&gt;1,IF(LEFT('h-kruis'!Q86,1)="0","½",LEFT('h-kruis'!Q86,1)&amp;"½"),'h-kruis'!Q86)</f>
        <v>0</v>
      </c>
      <c r="P86" s="9">
        <f ca="1">_xlfn.RANK.EQ('h-kruis'!Q86,'h-kruis'!Q86:Q95,0)</f>
        <v>1</v>
      </c>
      <c r="Q86" s="13" t="s">
        <v>14</v>
      </c>
      <c r="R86" s="58" t="s">
        <v>290</v>
      </c>
      <c r="S86" s="58" t="s">
        <v>291</v>
      </c>
      <c r="T86" s="58" t="s">
        <v>284</v>
      </c>
      <c r="U86" s="58" t="s">
        <v>304</v>
      </c>
      <c r="V86" s="58" t="s">
        <v>305</v>
      </c>
      <c r="AN86"/>
      <c r="AO86"/>
      <c r="AP86"/>
      <c r="AQ86"/>
      <c r="AR86"/>
    </row>
    <row r="87" spans="1:22" s="4" customFormat="1" ht="12.75">
      <c r="A87" s="18">
        <v>2</v>
      </c>
      <c r="B87" s="8" t="str">
        <f ca="1">OFFSET('h-lot'!A$2,('h-kruis'!A87-1)*10,0)</f>
        <v/>
      </c>
      <c r="C87" s="12" t="str">
        <f ca="1">OFFSET('h-lot'!B$2,('h-kruis'!A87-1)*10,0)</f>
        <v/>
      </c>
      <c r="D87" s="12" t="str">
        <f ca="1">OFFSET('h-lot'!C$2,('h-kruis'!A87-1)*10,0)</f>
        <v/>
      </c>
      <c r="E87" s="22" t="str">
        <f ca="1">IF('h-kruis'!G87="","",IF('h-kruis'!G87=0.5,"½",'h-kruis'!G87))</f>
        <v/>
      </c>
      <c r="F87" s="16"/>
      <c r="G87" s="22" t="str">
        <f ca="1">IF('h-kruis'!I87="","",IF('h-kruis'!I87=0.5,"½",'h-kruis'!I87))</f>
        <v/>
      </c>
      <c r="H87" s="22" t="str">
        <f ca="1">IF('h-kruis'!J87="","",IF('h-kruis'!J87=0.5,"½",'h-kruis'!J87))</f>
        <v/>
      </c>
      <c r="I87" s="22" t="str">
        <f ca="1">IF('h-kruis'!K87="","",IF('h-kruis'!K87=0.5,"½",'h-kruis'!K87))</f>
        <v/>
      </c>
      <c r="J87" s="22" t="str">
        <f ca="1">IF('h-kruis'!L87="","",IF('h-kruis'!L87=0.5,"½",'h-kruis'!L87))</f>
        <v/>
      </c>
      <c r="K87" s="22" t="str">
        <f ca="1">IF('h-kruis'!M87="","",IF('h-kruis'!M87=0.5,"½",'h-kruis'!M87))</f>
        <v/>
      </c>
      <c r="L87" s="22" t="str">
        <f ca="1">IF('h-kruis'!N87="","",IF('h-kruis'!N87=0.5,"½",'h-kruis'!N87))</f>
        <v/>
      </c>
      <c r="M87" s="22" t="str">
        <f ca="1">IF('h-kruis'!O87="","",IF('h-kruis'!O87=0.5,"½",'h-kruis'!O87))</f>
        <v/>
      </c>
      <c r="N87" s="22" t="str">
        <f ca="1">IF('h-kruis'!P87="","",IF('h-kruis'!P87=0.5,"½",'h-kruis'!P87))</f>
        <v/>
      </c>
      <c r="O87" s="9">
        <f ca="1">IF(LEN('h-kruis'!Q87)&gt;1,IF(LEFT('h-kruis'!Q87,1)="0","½",LEFT('h-kruis'!Q87,1)&amp;"½"),'h-kruis'!Q87)</f>
        <v>0</v>
      </c>
      <c r="P87" s="9">
        <f ca="1">_xlfn.RANK.EQ('h-kruis'!Q87,'h-kruis'!Q86:Q95,0)</f>
        <v>1</v>
      </c>
      <c r="Q87" s="13" t="s">
        <v>15</v>
      </c>
      <c r="R87" s="58" t="s">
        <v>292</v>
      </c>
      <c r="S87" s="58" t="s">
        <v>306</v>
      </c>
      <c r="T87" s="59" t="s">
        <v>307</v>
      </c>
      <c r="U87" s="59" t="s">
        <v>308</v>
      </c>
      <c r="V87" s="59" t="s">
        <v>13</v>
      </c>
    </row>
    <row r="88" spans="1:22" s="48" customFormat="1" ht="12.75">
      <c r="A88" s="18">
        <v>3</v>
      </c>
      <c r="B88" s="8" t="str">
        <f ca="1">OFFSET('h-lot'!A$3,('h-kruis'!A88-1)*10,0)</f>
        <v/>
      </c>
      <c r="C88" s="12" t="str">
        <f ca="1">OFFSET('h-lot'!B$3,('h-kruis'!A88-1)*10,0)</f>
        <v/>
      </c>
      <c r="D88" s="12" t="str">
        <f ca="1">OFFSET('h-lot'!C$3,('h-kruis'!A88-1)*10,0)</f>
        <v/>
      </c>
      <c r="E88" s="22" t="str">
        <f ca="1">IF('h-kruis'!G88="","",IF('h-kruis'!G88=0.5,"½",'h-kruis'!G88))</f>
        <v/>
      </c>
      <c r="F88" s="22" t="str">
        <f ca="1">IF('h-kruis'!H88="","",IF('h-kruis'!H88=0.5,"½",'h-kruis'!H88))</f>
        <v/>
      </c>
      <c r="G88" s="16"/>
      <c r="H88" s="22" t="str">
        <f ca="1">IF('h-kruis'!J88="","",IF('h-kruis'!J88=0.5,"½",'h-kruis'!J88))</f>
        <v/>
      </c>
      <c r="I88" s="22" t="str">
        <f ca="1">IF('h-kruis'!K88="","",IF('h-kruis'!K88=0.5,"½",'h-kruis'!K88))</f>
        <v/>
      </c>
      <c r="J88" s="22" t="str">
        <f ca="1">IF('h-kruis'!L88="","",IF('h-kruis'!L88=0.5,"½",'h-kruis'!L88))</f>
        <v/>
      </c>
      <c r="K88" s="22" t="str">
        <f ca="1">IF('h-kruis'!M88="","",IF('h-kruis'!M88=0.5,"½",'h-kruis'!M88))</f>
        <v/>
      </c>
      <c r="L88" s="22" t="str">
        <f ca="1">IF('h-kruis'!N88="","",IF('h-kruis'!N88=0.5,"½",'h-kruis'!N88))</f>
        <v/>
      </c>
      <c r="M88" s="22" t="str">
        <f ca="1">IF('h-kruis'!O88="","",IF('h-kruis'!O88=0.5,"½",'h-kruis'!O88))</f>
        <v/>
      </c>
      <c r="N88" s="22" t="str">
        <f ca="1">IF('h-kruis'!P88="","",IF('h-kruis'!P88=0.5,"½",'h-kruis'!P88))</f>
        <v/>
      </c>
      <c r="O88" s="9">
        <f ca="1">IF(LEN('h-kruis'!Q88)&gt;1,IF(LEFT('h-kruis'!Q88,1)="0","½",LEFT('h-kruis'!Q88,1)&amp;"½"),'h-kruis'!Q88)</f>
        <v>0</v>
      </c>
      <c r="P88" s="9">
        <f ca="1">_xlfn.RANK.EQ('h-kruis'!Q88,'h-kruis'!Q86:Q95,0)</f>
        <v>1</v>
      </c>
      <c r="Q88" s="13" t="s">
        <v>16</v>
      </c>
      <c r="R88" s="58" t="s">
        <v>293</v>
      </c>
      <c r="S88" s="58" t="s">
        <v>111</v>
      </c>
      <c r="T88" s="58" t="s">
        <v>283</v>
      </c>
      <c r="U88" s="58" t="s">
        <v>309</v>
      </c>
      <c r="V88" s="58" t="s">
        <v>310</v>
      </c>
    </row>
    <row r="89" spans="1:22" s="48" customFormat="1" ht="12.75">
      <c r="A89" s="18">
        <v>4</v>
      </c>
      <c r="B89" s="8" t="str">
        <f ca="1">OFFSET('h-lot'!A$4,('h-kruis'!A89-1)*10,0)</f>
        <v/>
      </c>
      <c r="C89" s="12" t="str">
        <f ca="1">OFFSET('h-lot'!B$4,('h-kruis'!A89-1)*10,0)</f>
        <v/>
      </c>
      <c r="D89" s="12" t="str">
        <f ca="1">OFFSET('h-lot'!C$4,('h-kruis'!A89-1)*10,0)</f>
        <v/>
      </c>
      <c r="E89" s="22" t="str">
        <f ca="1">IF('h-kruis'!G89="","",IF('h-kruis'!G89=0.5,"½",'h-kruis'!G89))</f>
        <v/>
      </c>
      <c r="F89" s="22" t="str">
        <f ca="1">IF('h-kruis'!H89="","",IF('h-kruis'!H89=0.5,"½",'h-kruis'!H89))</f>
        <v/>
      </c>
      <c r="G89" s="22" t="str">
        <f ca="1">IF('h-kruis'!I89="","",IF('h-kruis'!I89=0.5,"½",'h-kruis'!I89))</f>
        <v/>
      </c>
      <c r="H89" s="16"/>
      <c r="I89" s="22" t="str">
        <f ca="1">IF('h-kruis'!K89="","",IF('h-kruis'!K89=0.5,"½",'h-kruis'!K89))</f>
        <v/>
      </c>
      <c r="J89" s="22" t="str">
        <f ca="1">IF('h-kruis'!L89="","",IF('h-kruis'!L89=0.5,"½",'h-kruis'!L89))</f>
        <v/>
      </c>
      <c r="K89" s="22" t="str">
        <f ca="1">IF('h-kruis'!M89="","",IF('h-kruis'!M89=0.5,"½",'h-kruis'!M89))</f>
        <v/>
      </c>
      <c r="L89" s="22" t="str">
        <f ca="1">IF('h-kruis'!N89="","",IF('h-kruis'!N89=0.5,"½",'h-kruis'!N89))</f>
        <v/>
      </c>
      <c r="M89" s="22" t="str">
        <f ca="1">IF('h-kruis'!O89="","",IF('h-kruis'!O89=0.5,"½",'h-kruis'!O89))</f>
        <v/>
      </c>
      <c r="N89" s="22" t="str">
        <f ca="1">IF('h-kruis'!P89="","",IF('h-kruis'!P89=0.5,"½",'h-kruis'!P89))</f>
        <v/>
      </c>
      <c r="O89" s="9">
        <f ca="1">IF(LEN('h-kruis'!Q89)&gt;1,IF(LEFT('h-kruis'!Q89,1)="0","½",LEFT('h-kruis'!Q89,1)&amp;"½"),'h-kruis'!Q89)</f>
        <v>0</v>
      </c>
      <c r="P89" s="9">
        <f ca="1">_xlfn.RANK.EQ('h-kruis'!Q89,'h-kruis'!Q86:Q95,0)</f>
        <v>1</v>
      </c>
      <c r="Q89" s="60" t="s">
        <v>107</v>
      </c>
      <c r="R89" s="58" t="s">
        <v>294</v>
      </c>
      <c r="S89" s="58" t="s">
        <v>311</v>
      </c>
      <c r="T89" s="58" t="s">
        <v>312</v>
      </c>
      <c r="U89" s="58" t="s">
        <v>97</v>
      </c>
      <c r="V89" s="58" t="s">
        <v>113</v>
      </c>
    </row>
    <row r="90" spans="1:22" s="48" customFormat="1" ht="12.75">
      <c r="A90" s="18">
        <v>5</v>
      </c>
      <c r="B90" s="8" t="str">
        <f ca="1">OFFSET('h-lot'!A$5,('h-kruis'!A90-1)*10,0)</f>
        <v/>
      </c>
      <c r="C90" s="12" t="str">
        <f ca="1">OFFSET('h-lot'!B$5,('h-kruis'!A90-1)*10,0)</f>
        <v/>
      </c>
      <c r="D90" s="12" t="str">
        <f ca="1">OFFSET('h-lot'!C$5,('h-kruis'!A90-1)*10,0)</f>
        <v/>
      </c>
      <c r="E90" s="22" t="str">
        <f ca="1">IF('h-kruis'!G90="","",IF('h-kruis'!G90=0.5,"½",'h-kruis'!G90))</f>
        <v/>
      </c>
      <c r="F90" s="22" t="str">
        <f ca="1">IF('h-kruis'!H90="","",IF('h-kruis'!H90=0.5,"½",'h-kruis'!H90))</f>
        <v/>
      </c>
      <c r="G90" s="22" t="str">
        <f ca="1">IF('h-kruis'!I90="","",IF('h-kruis'!I90=0.5,"½",'h-kruis'!I90))</f>
        <v/>
      </c>
      <c r="H90" s="22" t="str">
        <f ca="1">IF('h-kruis'!J90="","",IF('h-kruis'!J90=0.5,"½",'h-kruis'!J90))</f>
        <v/>
      </c>
      <c r="I90" s="16"/>
      <c r="J90" s="22" t="str">
        <f ca="1">IF('h-kruis'!L90="","",IF('h-kruis'!L90=0.5,"½",'h-kruis'!L90))</f>
        <v/>
      </c>
      <c r="K90" s="22" t="str">
        <f ca="1">IF('h-kruis'!M90="","",IF('h-kruis'!M90=0.5,"½",'h-kruis'!M90))</f>
        <v/>
      </c>
      <c r="L90" s="22" t="str">
        <f ca="1">IF('h-kruis'!N90="","",IF('h-kruis'!N90=0.5,"½",'h-kruis'!N90))</f>
        <v/>
      </c>
      <c r="M90" s="22" t="str">
        <f ca="1">IF('h-kruis'!O90="","",IF('h-kruis'!O90=0.5,"½",'h-kruis'!O90))</f>
        <v/>
      </c>
      <c r="N90" s="22" t="str">
        <f ca="1">IF('h-kruis'!P90="","",IF('h-kruis'!P90=0.5,"½",'h-kruis'!P90))</f>
        <v/>
      </c>
      <c r="O90" s="9">
        <f ca="1">IF(LEN('h-kruis'!Q90)&gt;1,IF(LEFT('h-kruis'!Q90,1)="0","½",LEFT('h-kruis'!Q90,1)&amp;"½"),'h-kruis'!Q90)</f>
        <v>0</v>
      </c>
      <c r="P90" s="9">
        <f ca="1">_xlfn.RANK.EQ('h-kruis'!Q90,'h-kruis'!Q86:Q95,0)</f>
        <v>1</v>
      </c>
      <c r="Q90" s="60" t="s">
        <v>108</v>
      </c>
      <c r="R90" s="58" t="s">
        <v>295</v>
      </c>
      <c r="S90" s="58" t="s">
        <v>114</v>
      </c>
      <c r="T90" s="58" t="s">
        <v>115</v>
      </c>
      <c r="U90" s="58" t="s">
        <v>313</v>
      </c>
      <c r="V90" s="58" t="s">
        <v>314</v>
      </c>
    </row>
    <row r="91" spans="1:22" s="48" customFormat="1" ht="12.75">
      <c r="A91" s="18">
        <v>6</v>
      </c>
      <c r="B91" s="8" t="str">
        <f ca="1">OFFSET('h-lot'!A$6,('h-kruis'!A91-1)*10,0)</f>
        <v/>
      </c>
      <c r="C91" s="12" t="str">
        <f ca="1">OFFSET('h-lot'!B$6,('h-kruis'!A91-1)*10,0)</f>
        <v/>
      </c>
      <c r="D91" s="12" t="str">
        <f ca="1">OFFSET('h-lot'!C$6,('h-kruis'!A91-1)*10,0)</f>
        <v/>
      </c>
      <c r="E91" s="22" t="str">
        <f ca="1">IF('h-kruis'!G91="","",IF('h-kruis'!G91=0.5,"½",'h-kruis'!G91))</f>
        <v/>
      </c>
      <c r="F91" s="22" t="str">
        <f ca="1">IF('h-kruis'!H91="","",IF('h-kruis'!H91=0.5,"½",'h-kruis'!H91))</f>
        <v/>
      </c>
      <c r="G91" s="22" t="str">
        <f ca="1">IF('h-kruis'!I91="","",IF('h-kruis'!I91=0.5,"½",'h-kruis'!I91))</f>
        <v/>
      </c>
      <c r="H91" s="22" t="str">
        <f ca="1">IF('h-kruis'!J91="","",IF('h-kruis'!J91=0.5,"½",'h-kruis'!J91))</f>
        <v/>
      </c>
      <c r="I91" s="22" t="str">
        <f ca="1">IF('h-kruis'!K91="","",IF('h-kruis'!K91=0.5,"½",'h-kruis'!K91))</f>
        <v/>
      </c>
      <c r="J91" s="16"/>
      <c r="K91" s="22" t="str">
        <f ca="1">IF('h-kruis'!M91="","",IF('h-kruis'!M91=0.5,"½",'h-kruis'!M91))</f>
        <v/>
      </c>
      <c r="L91" s="22" t="str">
        <f ca="1">IF('h-kruis'!N91="","",IF('h-kruis'!N91=0.5,"½",'h-kruis'!N91))</f>
        <v/>
      </c>
      <c r="M91" s="22" t="str">
        <f ca="1">IF('h-kruis'!O91="","",IF('h-kruis'!O91=0.5,"½",'h-kruis'!O91))</f>
        <v/>
      </c>
      <c r="N91" s="22" t="str">
        <f ca="1">IF('h-kruis'!P91="","",IF('h-kruis'!P91=0.5,"½",'h-kruis'!P91))</f>
        <v/>
      </c>
      <c r="O91" s="9">
        <f ca="1">IF(LEN('h-kruis'!Q91)&gt;1,IF(LEFT('h-kruis'!Q91,1)="0","½",LEFT('h-kruis'!Q91,1)&amp;"½"),'h-kruis'!Q91)</f>
        <v>0</v>
      </c>
      <c r="P91" s="9">
        <f ca="1">_xlfn.RANK.EQ('h-kruis'!Q91,'h-kruis'!Q86:Q95,0)</f>
        <v>1</v>
      </c>
      <c r="Q91" s="13" t="s">
        <v>286</v>
      </c>
      <c r="R91" s="58" t="s">
        <v>296</v>
      </c>
      <c r="S91" s="58" t="s">
        <v>315</v>
      </c>
      <c r="T91" s="58" t="s">
        <v>105</v>
      </c>
      <c r="U91" s="58" t="s">
        <v>18</v>
      </c>
      <c r="V91" s="58" t="s">
        <v>106</v>
      </c>
    </row>
    <row r="92" spans="1:44" s="4" customFormat="1" ht="12.75">
      <c r="A92" s="18">
        <v>7</v>
      </c>
      <c r="B92" s="8" t="str">
        <f ca="1">OFFSET('h-lot'!A$7,('h-kruis'!A92-1)*10,0)</f>
        <v/>
      </c>
      <c r="C92" s="12" t="str">
        <f ca="1">OFFSET('h-lot'!B$7,('h-kruis'!A92-1)*10,0)</f>
        <v/>
      </c>
      <c r="D92" s="12" t="str">
        <f ca="1">OFFSET('h-lot'!C$7,('h-kruis'!A92-1)*10,0)</f>
        <v/>
      </c>
      <c r="E92" s="22" t="str">
        <f ca="1">IF('h-kruis'!G92="","",IF('h-kruis'!G92=0.5,"½",'h-kruis'!G92))</f>
        <v/>
      </c>
      <c r="F92" s="22" t="str">
        <f ca="1">IF('h-kruis'!H92="","",IF('h-kruis'!H92=0.5,"½",'h-kruis'!H92))</f>
        <v/>
      </c>
      <c r="G92" s="22" t="str">
        <f ca="1">IF('h-kruis'!I92="","",IF('h-kruis'!I92=0.5,"½",'h-kruis'!I92))</f>
        <v/>
      </c>
      <c r="H92" s="22" t="str">
        <f ca="1">IF('h-kruis'!J92="","",IF('h-kruis'!J92=0.5,"½",'h-kruis'!J92))</f>
        <v/>
      </c>
      <c r="I92" s="22" t="str">
        <f ca="1">IF('h-kruis'!K92="","",IF('h-kruis'!K92=0.5,"½",'h-kruis'!K92))</f>
        <v/>
      </c>
      <c r="J92" s="22" t="str">
        <f ca="1">IF('h-kruis'!L92="","",IF('h-kruis'!L92=0.5,"½",'h-kruis'!L92))</f>
        <v/>
      </c>
      <c r="K92" s="16"/>
      <c r="L92" s="22" t="str">
        <f ca="1">IF('h-kruis'!N92="","",IF('h-kruis'!N92=0.5,"½",'h-kruis'!N92))</f>
        <v/>
      </c>
      <c r="M92" s="22" t="str">
        <f ca="1">IF('h-kruis'!O92="","",IF('h-kruis'!O92=0.5,"½",'h-kruis'!O92))</f>
        <v/>
      </c>
      <c r="N92" s="22" t="str">
        <f ca="1">IF('h-kruis'!P92="","",IF('h-kruis'!P92=0.5,"½",'h-kruis'!P92))</f>
        <v/>
      </c>
      <c r="O92" s="9">
        <f ca="1">IF(LEN('h-kruis'!Q92)&gt;1,IF(LEFT('h-kruis'!Q92,1)="0","½",LEFT('h-kruis'!Q92,1)&amp;"½"),'h-kruis'!Q92)</f>
        <v>0</v>
      </c>
      <c r="P92" s="9">
        <f ca="1">_xlfn.RANK.EQ('h-kruis'!Q92,'h-kruis'!Q86:Q95,0)</f>
        <v>1</v>
      </c>
      <c r="Q92" s="13" t="s">
        <v>287</v>
      </c>
      <c r="R92" s="58" t="s">
        <v>297</v>
      </c>
      <c r="S92" s="58" t="s">
        <v>110</v>
      </c>
      <c r="T92" s="58" t="s">
        <v>281</v>
      </c>
      <c r="U92" s="58" t="s">
        <v>316</v>
      </c>
      <c r="V92" s="58" t="s">
        <v>317</v>
      </c>
      <c r="AN92"/>
      <c r="AO92"/>
      <c r="AP92"/>
      <c r="AQ92"/>
      <c r="AR92"/>
    </row>
    <row r="93" spans="1:22" s="4" customFormat="1" ht="12.75">
      <c r="A93" s="18">
        <v>8</v>
      </c>
      <c r="B93" s="8" t="str">
        <f ca="1">OFFSET('h-lot'!A$8,('h-kruis'!A93-1)*10,0)</f>
        <v/>
      </c>
      <c r="C93" s="12" t="str">
        <f ca="1">OFFSET('h-lot'!B$8,('h-kruis'!A93-1)*10,0)</f>
        <v/>
      </c>
      <c r="D93" s="12" t="str">
        <f ca="1">OFFSET('h-lot'!C$8,('h-kruis'!A93-1)*10,0)</f>
        <v/>
      </c>
      <c r="E93" s="22" t="str">
        <f ca="1">IF('h-kruis'!G93="","",IF('h-kruis'!G93=0.5,"½",'h-kruis'!G93))</f>
        <v/>
      </c>
      <c r="F93" s="22" t="str">
        <f ca="1">IF('h-kruis'!H93="","",IF('h-kruis'!H93=0.5,"½",'h-kruis'!H93))</f>
        <v/>
      </c>
      <c r="G93" s="22" t="str">
        <f ca="1">IF('h-kruis'!I93="","",IF('h-kruis'!I93=0.5,"½",'h-kruis'!I93))</f>
        <v/>
      </c>
      <c r="H93" s="22" t="str">
        <f ca="1">IF('h-kruis'!J93="","",IF('h-kruis'!J93=0.5,"½",'h-kruis'!J93))</f>
        <v/>
      </c>
      <c r="I93" s="22" t="str">
        <f ca="1">IF('h-kruis'!K93="","",IF('h-kruis'!K93=0.5,"½",'h-kruis'!K93))</f>
        <v/>
      </c>
      <c r="J93" s="22" t="str">
        <f ca="1">IF('h-kruis'!L93="","",IF('h-kruis'!L93=0.5,"½",'h-kruis'!L93))</f>
        <v/>
      </c>
      <c r="K93" s="22" t="str">
        <f ca="1">IF('h-kruis'!M93="","",IF('h-kruis'!M93=0.5,"½",'h-kruis'!M93))</f>
        <v/>
      </c>
      <c r="L93" s="16"/>
      <c r="M93" s="22" t="str">
        <f ca="1">IF('h-kruis'!O93="","",IF('h-kruis'!O93=0.5,"½",'h-kruis'!O93))</f>
        <v/>
      </c>
      <c r="N93" s="22" t="str">
        <f ca="1">IF('h-kruis'!P93="","",IF('h-kruis'!P93=0.5,"½",'h-kruis'!P93))</f>
        <v/>
      </c>
      <c r="O93" s="9">
        <f ca="1">IF(LEN('h-kruis'!Q93)&gt;1,IF(LEFT('h-kruis'!Q93,1)="0","½",LEFT('h-kruis'!Q93,1)&amp;"½"),'h-kruis'!Q93)</f>
        <v>0</v>
      </c>
      <c r="P93" s="9">
        <f ca="1">_xlfn.RANK.EQ('h-kruis'!Q93,'h-kruis'!Q86:Q95,0)</f>
        <v>1</v>
      </c>
      <c r="Q93" s="13" t="s">
        <v>288</v>
      </c>
      <c r="R93" s="58" t="s">
        <v>298</v>
      </c>
      <c r="S93" s="58" t="s">
        <v>318</v>
      </c>
      <c r="T93" s="58" t="s">
        <v>282</v>
      </c>
      <c r="U93" s="58" t="s">
        <v>98</v>
      </c>
      <c r="V93" s="58" t="s">
        <v>112</v>
      </c>
    </row>
    <row r="94" spans="1:22" s="48" customFormat="1" ht="12.75">
      <c r="A94" s="18">
        <v>9</v>
      </c>
      <c r="B94" s="8" t="str">
        <f ca="1">OFFSET('h-lot'!A$9,('h-kruis'!A94-1)*10,0)</f>
        <v/>
      </c>
      <c r="C94" s="12" t="str">
        <f ca="1">OFFSET('h-lot'!B$9,('h-kruis'!A94-1)*10,0)</f>
        <v/>
      </c>
      <c r="D94" s="12" t="str">
        <f ca="1">OFFSET('h-lot'!C$9,('h-kruis'!A94-1)*10,0)</f>
        <v/>
      </c>
      <c r="E94" s="22" t="str">
        <f ca="1">IF('h-kruis'!G94="","",IF('h-kruis'!G94=0.5,"½",'h-kruis'!G94))</f>
        <v/>
      </c>
      <c r="F94" s="22" t="str">
        <f ca="1">IF('h-kruis'!H94="","",IF('h-kruis'!H94=0.5,"½",'h-kruis'!H94))</f>
        <v/>
      </c>
      <c r="G94" s="22" t="str">
        <f ca="1">IF('h-kruis'!I94="","",IF('h-kruis'!I94=0.5,"½",'h-kruis'!I94))</f>
        <v/>
      </c>
      <c r="H94" s="22" t="str">
        <f ca="1">IF('h-kruis'!J94="","",IF('h-kruis'!J94=0.5,"½",'h-kruis'!J94))</f>
        <v/>
      </c>
      <c r="I94" s="22" t="str">
        <f ca="1">IF('h-kruis'!K94="","",IF('h-kruis'!K94=0.5,"½",'h-kruis'!K94))</f>
        <v/>
      </c>
      <c r="J94" s="22" t="str">
        <f ca="1">IF('h-kruis'!L94="","",IF('h-kruis'!L94=0.5,"½",'h-kruis'!L94))</f>
        <v/>
      </c>
      <c r="K94" s="22" t="str">
        <f ca="1">IF('h-kruis'!M94="","",IF('h-kruis'!M94=0.5,"½",'h-kruis'!M94))</f>
        <v/>
      </c>
      <c r="L94" s="22" t="str">
        <f ca="1">IF('h-kruis'!N94="","",IF('h-kruis'!N94=0.5,"½",'h-kruis'!N94))</f>
        <v/>
      </c>
      <c r="M94" s="16"/>
      <c r="N94" s="22" t="str">
        <f ca="1">IF('h-kruis'!P94="","",IF('h-kruis'!P94=0.5,"½",'h-kruis'!P94))</f>
        <v/>
      </c>
      <c r="O94" s="9">
        <f ca="1">IF(LEN('h-kruis'!Q94)&gt;1,IF(LEFT('h-kruis'!Q94,1)="0","½",LEFT('h-kruis'!Q94,1)&amp;"½"),'h-kruis'!Q94)</f>
        <v>0</v>
      </c>
      <c r="P94" s="9">
        <f ca="1">_xlfn.RANK.EQ('h-kruis'!Q94,'h-kruis'!Q86:Q95,0)</f>
        <v>1</v>
      </c>
      <c r="Q94" s="13" t="s">
        <v>289</v>
      </c>
      <c r="R94" s="58" t="s">
        <v>285</v>
      </c>
      <c r="S94" s="58" t="s">
        <v>109</v>
      </c>
      <c r="T94" s="58" t="s">
        <v>280</v>
      </c>
      <c r="U94" s="58" t="s">
        <v>319</v>
      </c>
      <c r="V94" s="58" t="s">
        <v>320</v>
      </c>
    </row>
    <row r="95" spans="1:22" s="48" customFormat="1" ht="12.75">
      <c r="A95" s="18">
        <v>10</v>
      </c>
      <c r="B95" s="8" t="str">
        <f ca="1">OFFSET('h-lot'!A$10,('h-kruis'!A95-1)*10,0)</f>
        <v/>
      </c>
      <c r="C95" s="12" t="str">
        <f ca="1">OFFSET('h-lot'!B$10,('h-kruis'!A95-1)*10,0)</f>
        <v/>
      </c>
      <c r="D95" s="12" t="str">
        <f ca="1">OFFSET('h-lot'!C$10,('h-kruis'!A95-1)*10,0)</f>
        <v/>
      </c>
      <c r="E95" s="22" t="str">
        <f ca="1">IF('h-kruis'!G95="","",IF('h-kruis'!G95=0.5,"½",'h-kruis'!G95))</f>
        <v/>
      </c>
      <c r="F95" s="22" t="str">
        <f ca="1">IF('h-kruis'!H95="","",IF('h-kruis'!H95=0.5,"½",'h-kruis'!H95))</f>
        <v/>
      </c>
      <c r="G95" s="22" t="str">
        <f ca="1">IF('h-kruis'!I95="","",IF('h-kruis'!I95=0.5,"½",'h-kruis'!I95))</f>
        <v/>
      </c>
      <c r="H95" s="22" t="str">
        <f ca="1">IF('h-kruis'!J95="","",IF('h-kruis'!J95=0.5,"½",'h-kruis'!J95))</f>
        <v/>
      </c>
      <c r="I95" s="22" t="str">
        <f ca="1">IF('h-kruis'!K95="","",IF('h-kruis'!K95=0.5,"½",'h-kruis'!K95))</f>
        <v/>
      </c>
      <c r="J95" s="22" t="str">
        <f ca="1">IF('h-kruis'!L95="","",IF('h-kruis'!L95=0.5,"½",'h-kruis'!L95))</f>
        <v/>
      </c>
      <c r="K95" s="22" t="str">
        <f ca="1">IF('h-kruis'!M95="","",IF('h-kruis'!M95=0.5,"½",'h-kruis'!M95))</f>
        <v/>
      </c>
      <c r="L95" s="22" t="str">
        <f ca="1">IF('h-kruis'!N95="","",IF('h-kruis'!N95=0.5,"½",'h-kruis'!N95))</f>
        <v/>
      </c>
      <c r="M95" s="22" t="str">
        <f ca="1">IF('h-kruis'!O95="","",IF('h-kruis'!O95=0.5,"½",'h-kruis'!O95))</f>
        <v/>
      </c>
      <c r="N95" s="16"/>
      <c r="O95" s="9">
        <f ca="1">IF(LEN('h-kruis'!Q95)&gt;1,IF(LEFT('h-kruis'!Q95,1)="0","½",LEFT('h-kruis'!Q95,1)&amp;"½"),'h-kruis'!Q95)</f>
        <v>0</v>
      </c>
      <c r="P95" s="9">
        <f ca="1">_xlfn.RANK.EQ('h-kruis'!Q95,'h-kruis'!Q86:Q95,0)</f>
        <v>1</v>
      </c>
      <c r="Q95" s="13"/>
      <c r="R95" s="58"/>
      <c r="S95" s="58"/>
      <c r="T95" s="58"/>
      <c r="U95" s="58"/>
      <c r="V95" s="58"/>
    </row>
    <row r="96" spans="1:22" s="48" customFormat="1" ht="12.75">
      <c r="A96" s="1"/>
      <c r="C96" s="13"/>
      <c r="E96" s="5"/>
      <c r="F96" s="5"/>
      <c r="G96" s="5"/>
      <c r="H96" s="5"/>
      <c r="I96" s="5"/>
      <c r="J96" s="5"/>
      <c r="K96" s="5"/>
      <c r="L96" s="5"/>
      <c r="M96" s="5"/>
      <c r="N96" s="5"/>
      <c r="O96" s="5"/>
      <c r="P96" s="5"/>
      <c r="Q96" s="13"/>
      <c r="R96" s="5"/>
      <c r="S96" s="5"/>
      <c r="T96" s="5"/>
      <c r="U96" s="5"/>
      <c r="V96" s="5"/>
    </row>
    <row r="97" spans="1:22" s="48" customFormat="1" ht="12.75">
      <c r="A97" s="17"/>
      <c r="B97" s="6" t="str">
        <f>"Tienkamp "&amp;'h-kruis'!A97</f>
        <v>Tienkamp 9</v>
      </c>
      <c r="C97" s="11"/>
      <c r="D97" s="10"/>
      <c r="E97" s="7">
        <v>1</v>
      </c>
      <c r="F97" s="7">
        <v>2</v>
      </c>
      <c r="G97" s="7">
        <v>3</v>
      </c>
      <c r="H97" s="7">
        <v>4</v>
      </c>
      <c r="I97" s="7">
        <v>5</v>
      </c>
      <c r="J97" s="7">
        <v>6</v>
      </c>
      <c r="K97" s="7">
        <v>7</v>
      </c>
      <c r="L97" s="7">
        <v>8</v>
      </c>
      <c r="M97" s="7">
        <v>9</v>
      </c>
      <c r="N97" s="7">
        <v>10</v>
      </c>
      <c r="O97" s="7" t="s">
        <v>12</v>
      </c>
      <c r="P97" s="7" t="s">
        <v>45</v>
      </c>
      <c r="Q97" s="15"/>
      <c r="R97" s="14" t="str">
        <f>"bord "&amp;'h-kruis'!B97</f>
        <v>bord 1</v>
      </c>
      <c r="S97" s="14" t="str">
        <f>"bord "&amp;'h-kruis'!C97</f>
        <v>bord 2</v>
      </c>
      <c r="T97" s="14" t="str">
        <f>"bord "&amp;'h-kruis'!D97</f>
        <v>bord 3</v>
      </c>
      <c r="U97" s="14" t="str">
        <f>"bord "&amp;'h-kruis'!E97</f>
        <v>bord 4</v>
      </c>
      <c r="V97" s="14" t="str">
        <f>"bord "&amp;'h-kruis'!F97</f>
        <v>bord 5</v>
      </c>
    </row>
    <row r="98" spans="1:44" s="4" customFormat="1" ht="12.75">
      <c r="A98" s="18">
        <v>1</v>
      </c>
      <c r="B98" s="8" t="str">
        <f ca="1">OFFSET('h-lot'!A$1,('h-kruis'!A98-1)*10,0)</f>
        <v/>
      </c>
      <c r="C98" s="12" t="str">
        <f ca="1">OFFSET('h-lot'!B$1,('h-kruis'!A98-1)*10,0)</f>
        <v/>
      </c>
      <c r="D98" s="12" t="str">
        <f ca="1">OFFSET('h-lot'!C$1,('h-kruis'!A98-1)*10,0)</f>
        <v/>
      </c>
      <c r="E98" s="16"/>
      <c r="F98" s="22" t="str">
        <f ca="1">IF('h-kruis'!H98="","",IF('h-kruis'!H98=0.5,"½",'h-kruis'!H98))</f>
        <v/>
      </c>
      <c r="G98" s="22" t="str">
        <f ca="1">IF('h-kruis'!I98="","",IF('h-kruis'!I98=0.5,"½",'h-kruis'!I98))</f>
        <v/>
      </c>
      <c r="H98" s="22" t="str">
        <f ca="1">IF('h-kruis'!J98="","",IF('h-kruis'!J98=0.5,"½",'h-kruis'!J98))</f>
        <v/>
      </c>
      <c r="I98" s="22" t="str">
        <f ca="1">IF('h-kruis'!K98="","",IF('h-kruis'!K98=0.5,"½",'h-kruis'!K98))</f>
        <v/>
      </c>
      <c r="J98" s="22" t="str">
        <f ca="1">IF('h-kruis'!L98="","",IF('h-kruis'!L98=0.5,"½",'h-kruis'!L98))</f>
        <v/>
      </c>
      <c r="K98" s="22" t="str">
        <f ca="1">IF('h-kruis'!M98="","",IF('h-kruis'!M98=0.5,"½",'h-kruis'!M98))</f>
        <v/>
      </c>
      <c r="L98" s="22" t="str">
        <f ca="1">IF('h-kruis'!N98="","",IF('h-kruis'!N98=0.5,"½",'h-kruis'!N98))</f>
        <v/>
      </c>
      <c r="M98" s="22" t="str">
        <f ca="1">IF('h-kruis'!O98="","",IF('h-kruis'!O98=0.5,"½",'h-kruis'!O98))</f>
        <v/>
      </c>
      <c r="N98" s="22" t="str">
        <f ca="1">IF('h-kruis'!P98="","",IF('h-kruis'!P98=0.5,"½",'h-kruis'!P98))</f>
        <v/>
      </c>
      <c r="O98" s="9">
        <f ca="1">IF(LEN('h-kruis'!Q98)&gt;1,IF(LEFT('h-kruis'!Q98,1)="0","½",LEFT('h-kruis'!Q98,1)&amp;"½"),'h-kruis'!Q98)</f>
        <v>0</v>
      </c>
      <c r="P98" s="9">
        <f ca="1">_xlfn.RANK.EQ('h-kruis'!Q98,'h-kruis'!Q98:Q107,0)</f>
        <v>1</v>
      </c>
      <c r="Q98" s="13" t="s">
        <v>14</v>
      </c>
      <c r="R98" s="58" t="s">
        <v>290</v>
      </c>
      <c r="S98" s="58" t="s">
        <v>291</v>
      </c>
      <c r="T98" s="58" t="s">
        <v>284</v>
      </c>
      <c r="U98" s="58" t="s">
        <v>304</v>
      </c>
      <c r="V98" s="58" t="s">
        <v>305</v>
      </c>
      <c r="AN98"/>
      <c r="AO98"/>
      <c r="AP98"/>
      <c r="AQ98"/>
      <c r="AR98"/>
    </row>
    <row r="99" spans="1:22" s="4" customFormat="1" ht="12.75">
      <c r="A99" s="18">
        <v>2</v>
      </c>
      <c r="B99" s="8" t="str">
        <f ca="1">OFFSET('h-lot'!A$2,('h-kruis'!A99-1)*10,0)</f>
        <v/>
      </c>
      <c r="C99" s="12" t="str">
        <f ca="1">OFFSET('h-lot'!B$2,('h-kruis'!A99-1)*10,0)</f>
        <v/>
      </c>
      <c r="D99" s="12" t="str">
        <f ca="1">OFFSET('h-lot'!C$2,('h-kruis'!A99-1)*10,0)</f>
        <v/>
      </c>
      <c r="E99" s="22" t="str">
        <f ca="1">IF('h-kruis'!G99="","",IF('h-kruis'!G99=0.5,"½",'h-kruis'!G99))</f>
        <v/>
      </c>
      <c r="F99" s="16"/>
      <c r="G99" s="22" t="str">
        <f ca="1">IF('h-kruis'!I99="","",IF('h-kruis'!I99=0.5,"½",'h-kruis'!I99))</f>
        <v/>
      </c>
      <c r="H99" s="22" t="str">
        <f ca="1">IF('h-kruis'!J99="","",IF('h-kruis'!J99=0.5,"½",'h-kruis'!J99))</f>
        <v/>
      </c>
      <c r="I99" s="22" t="str">
        <f ca="1">IF('h-kruis'!K99="","",IF('h-kruis'!K99=0.5,"½",'h-kruis'!K99))</f>
        <v/>
      </c>
      <c r="J99" s="22" t="str">
        <f ca="1">IF('h-kruis'!L99="","",IF('h-kruis'!L99=0.5,"½",'h-kruis'!L99))</f>
        <v/>
      </c>
      <c r="K99" s="22" t="str">
        <f ca="1">IF('h-kruis'!M99="","",IF('h-kruis'!M99=0.5,"½",'h-kruis'!M99))</f>
        <v/>
      </c>
      <c r="L99" s="22" t="str">
        <f ca="1">IF('h-kruis'!N99="","",IF('h-kruis'!N99=0.5,"½",'h-kruis'!N99))</f>
        <v/>
      </c>
      <c r="M99" s="22" t="str">
        <f ca="1">IF('h-kruis'!O99="","",IF('h-kruis'!O99=0.5,"½",'h-kruis'!O99))</f>
        <v/>
      </c>
      <c r="N99" s="22" t="str">
        <f ca="1">IF('h-kruis'!P99="","",IF('h-kruis'!P99=0.5,"½",'h-kruis'!P99))</f>
        <v/>
      </c>
      <c r="O99" s="9">
        <f ca="1">IF(LEN('h-kruis'!Q99)&gt;1,IF(LEFT('h-kruis'!Q99,1)="0","½",LEFT('h-kruis'!Q99,1)&amp;"½"),'h-kruis'!Q99)</f>
        <v>0</v>
      </c>
      <c r="P99" s="9">
        <f ca="1">_xlfn.RANK.EQ('h-kruis'!Q99,'h-kruis'!Q98:Q107,0)</f>
        <v>1</v>
      </c>
      <c r="Q99" s="13" t="s">
        <v>15</v>
      </c>
      <c r="R99" s="58" t="s">
        <v>292</v>
      </c>
      <c r="S99" s="58" t="s">
        <v>306</v>
      </c>
      <c r="T99" s="59" t="s">
        <v>307</v>
      </c>
      <c r="U99" s="59" t="s">
        <v>308</v>
      </c>
      <c r="V99" s="59" t="s">
        <v>13</v>
      </c>
    </row>
    <row r="100" spans="1:22" s="48" customFormat="1" ht="12.75">
      <c r="A100" s="18">
        <v>3</v>
      </c>
      <c r="B100" s="8" t="str">
        <f ca="1">OFFSET('h-lot'!A$3,('h-kruis'!A100-1)*10,0)</f>
        <v/>
      </c>
      <c r="C100" s="12" t="str">
        <f ca="1">OFFSET('h-lot'!B$3,('h-kruis'!A100-1)*10,0)</f>
        <v/>
      </c>
      <c r="D100" s="12" t="str">
        <f ca="1">OFFSET('h-lot'!C$3,('h-kruis'!A100-1)*10,0)</f>
        <v/>
      </c>
      <c r="E100" s="22" t="str">
        <f ca="1">IF('h-kruis'!G100="","",IF('h-kruis'!G100=0.5,"½",'h-kruis'!G100))</f>
        <v/>
      </c>
      <c r="F100" s="22" t="str">
        <f ca="1">IF('h-kruis'!H100="","",IF('h-kruis'!H100=0.5,"½",'h-kruis'!H100))</f>
        <v/>
      </c>
      <c r="G100" s="16"/>
      <c r="H100" s="22" t="str">
        <f ca="1">IF('h-kruis'!J100="","",IF('h-kruis'!J100=0.5,"½",'h-kruis'!J100))</f>
        <v/>
      </c>
      <c r="I100" s="22" t="str">
        <f ca="1">IF('h-kruis'!K100="","",IF('h-kruis'!K100=0.5,"½",'h-kruis'!K100))</f>
        <v/>
      </c>
      <c r="J100" s="22" t="str">
        <f ca="1">IF('h-kruis'!L100="","",IF('h-kruis'!L100=0.5,"½",'h-kruis'!L100))</f>
        <v/>
      </c>
      <c r="K100" s="22" t="str">
        <f ca="1">IF('h-kruis'!M100="","",IF('h-kruis'!M100=0.5,"½",'h-kruis'!M100))</f>
        <v/>
      </c>
      <c r="L100" s="22" t="str">
        <f ca="1">IF('h-kruis'!N100="","",IF('h-kruis'!N100=0.5,"½",'h-kruis'!N100))</f>
        <v/>
      </c>
      <c r="M100" s="22" t="str">
        <f ca="1">IF('h-kruis'!O100="","",IF('h-kruis'!O100=0.5,"½",'h-kruis'!O100))</f>
        <v/>
      </c>
      <c r="N100" s="22" t="str">
        <f ca="1">IF('h-kruis'!P100="","",IF('h-kruis'!P100=0.5,"½",'h-kruis'!P100))</f>
        <v/>
      </c>
      <c r="O100" s="9">
        <f ca="1">IF(LEN('h-kruis'!Q100)&gt;1,IF(LEFT('h-kruis'!Q100,1)="0","½",LEFT('h-kruis'!Q100,1)&amp;"½"),'h-kruis'!Q100)</f>
        <v>0</v>
      </c>
      <c r="P100" s="9">
        <f ca="1">_xlfn.RANK.EQ('h-kruis'!Q100,'h-kruis'!Q98:Q107,0)</f>
        <v>1</v>
      </c>
      <c r="Q100" s="13" t="s">
        <v>16</v>
      </c>
      <c r="R100" s="58" t="s">
        <v>293</v>
      </c>
      <c r="S100" s="58" t="s">
        <v>111</v>
      </c>
      <c r="T100" s="58" t="s">
        <v>283</v>
      </c>
      <c r="U100" s="58" t="s">
        <v>309</v>
      </c>
      <c r="V100" s="58" t="s">
        <v>310</v>
      </c>
    </row>
    <row r="101" spans="1:22" s="48" customFormat="1" ht="12.75">
      <c r="A101" s="18">
        <v>4</v>
      </c>
      <c r="B101" s="8" t="str">
        <f ca="1">OFFSET('h-lot'!A$4,('h-kruis'!A101-1)*10,0)</f>
        <v/>
      </c>
      <c r="C101" s="12" t="str">
        <f ca="1">OFFSET('h-lot'!B$4,('h-kruis'!A101-1)*10,0)</f>
        <v/>
      </c>
      <c r="D101" s="12" t="str">
        <f ca="1">OFFSET('h-lot'!C$4,('h-kruis'!A101-1)*10,0)</f>
        <v/>
      </c>
      <c r="E101" s="22" t="str">
        <f ca="1">IF('h-kruis'!G101="","",IF('h-kruis'!G101=0.5,"½",'h-kruis'!G101))</f>
        <v/>
      </c>
      <c r="F101" s="22" t="str">
        <f ca="1">IF('h-kruis'!H101="","",IF('h-kruis'!H101=0.5,"½",'h-kruis'!H101))</f>
        <v/>
      </c>
      <c r="G101" s="22" t="str">
        <f ca="1">IF('h-kruis'!I101="","",IF('h-kruis'!I101=0.5,"½",'h-kruis'!I101))</f>
        <v/>
      </c>
      <c r="H101" s="16"/>
      <c r="I101" s="22" t="str">
        <f ca="1">IF('h-kruis'!K101="","",IF('h-kruis'!K101=0.5,"½",'h-kruis'!K101))</f>
        <v/>
      </c>
      <c r="J101" s="22" t="str">
        <f ca="1">IF('h-kruis'!L101="","",IF('h-kruis'!L101=0.5,"½",'h-kruis'!L101))</f>
        <v/>
      </c>
      <c r="K101" s="22" t="str">
        <f ca="1">IF('h-kruis'!M101="","",IF('h-kruis'!M101=0.5,"½",'h-kruis'!M101))</f>
        <v/>
      </c>
      <c r="L101" s="22" t="str">
        <f ca="1">IF('h-kruis'!N101="","",IF('h-kruis'!N101=0.5,"½",'h-kruis'!N101))</f>
        <v/>
      </c>
      <c r="M101" s="22" t="str">
        <f ca="1">IF('h-kruis'!O101="","",IF('h-kruis'!O101=0.5,"½",'h-kruis'!O101))</f>
        <v/>
      </c>
      <c r="N101" s="22" t="str">
        <f ca="1">IF('h-kruis'!P101="","",IF('h-kruis'!P101=0.5,"½",'h-kruis'!P101))</f>
        <v/>
      </c>
      <c r="O101" s="9">
        <f ca="1">IF(LEN('h-kruis'!Q101)&gt;1,IF(LEFT('h-kruis'!Q101,1)="0","½",LEFT('h-kruis'!Q101,1)&amp;"½"),'h-kruis'!Q101)</f>
        <v>0</v>
      </c>
      <c r="P101" s="9">
        <f ca="1">_xlfn.RANK.EQ('h-kruis'!Q101,'h-kruis'!Q98:Q107,0)</f>
        <v>1</v>
      </c>
      <c r="Q101" s="60" t="s">
        <v>107</v>
      </c>
      <c r="R101" s="58" t="s">
        <v>294</v>
      </c>
      <c r="S101" s="58" t="s">
        <v>311</v>
      </c>
      <c r="T101" s="58" t="s">
        <v>312</v>
      </c>
      <c r="U101" s="58" t="s">
        <v>97</v>
      </c>
      <c r="V101" s="58" t="s">
        <v>113</v>
      </c>
    </row>
    <row r="102" spans="1:22" s="48" customFormat="1" ht="12.75">
      <c r="A102" s="18">
        <v>5</v>
      </c>
      <c r="B102" s="8" t="str">
        <f ca="1">OFFSET('h-lot'!A$5,('h-kruis'!A102-1)*10,0)</f>
        <v/>
      </c>
      <c r="C102" s="12" t="str">
        <f ca="1">OFFSET('h-lot'!B$5,('h-kruis'!A102-1)*10,0)</f>
        <v/>
      </c>
      <c r="D102" s="12" t="str">
        <f ca="1">OFFSET('h-lot'!C$5,('h-kruis'!A102-1)*10,0)</f>
        <v/>
      </c>
      <c r="E102" s="22" t="str">
        <f ca="1">IF('h-kruis'!G102="","",IF('h-kruis'!G102=0.5,"½",'h-kruis'!G102))</f>
        <v/>
      </c>
      <c r="F102" s="22" t="str">
        <f ca="1">IF('h-kruis'!H102="","",IF('h-kruis'!H102=0.5,"½",'h-kruis'!H102))</f>
        <v/>
      </c>
      <c r="G102" s="22" t="str">
        <f ca="1">IF('h-kruis'!I102="","",IF('h-kruis'!I102=0.5,"½",'h-kruis'!I102))</f>
        <v/>
      </c>
      <c r="H102" s="22" t="str">
        <f ca="1">IF('h-kruis'!J102="","",IF('h-kruis'!J102=0.5,"½",'h-kruis'!J102))</f>
        <v/>
      </c>
      <c r="I102" s="16"/>
      <c r="J102" s="22" t="str">
        <f ca="1">IF('h-kruis'!L102="","",IF('h-kruis'!L102=0.5,"½",'h-kruis'!L102))</f>
        <v/>
      </c>
      <c r="K102" s="22" t="str">
        <f ca="1">IF('h-kruis'!M102="","",IF('h-kruis'!M102=0.5,"½",'h-kruis'!M102))</f>
        <v/>
      </c>
      <c r="L102" s="22" t="str">
        <f ca="1">IF('h-kruis'!N102="","",IF('h-kruis'!N102=0.5,"½",'h-kruis'!N102))</f>
        <v/>
      </c>
      <c r="M102" s="22" t="str">
        <f ca="1">IF('h-kruis'!O102="","",IF('h-kruis'!O102=0.5,"½",'h-kruis'!O102))</f>
        <v/>
      </c>
      <c r="N102" s="22" t="str">
        <f ca="1">IF('h-kruis'!P102="","",IF('h-kruis'!P102=0.5,"½",'h-kruis'!P102))</f>
        <v/>
      </c>
      <c r="O102" s="9">
        <f ca="1">IF(LEN('h-kruis'!Q102)&gt;1,IF(LEFT('h-kruis'!Q102,1)="0","½",LEFT('h-kruis'!Q102,1)&amp;"½"),'h-kruis'!Q102)</f>
        <v>0</v>
      </c>
      <c r="P102" s="9">
        <f ca="1">_xlfn.RANK.EQ('h-kruis'!Q102,'h-kruis'!Q98:Q107,0)</f>
        <v>1</v>
      </c>
      <c r="Q102" s="60" t="s">
        <v>108</v>
      </c>
      <c r="R102" s="58" t="s">
        <v>295</v>
      </c>
      <c r="S102" s="58" t="s">
        <v>114</v>
      </c>
      <c r="T102" s="58" t="s">
        <v>115</v>
      </c>
      <c r="U102" s="58" t="s">
        <v>313</v>
      </c>
      <c r="V102" s="58" t="s">
        <v>314</v>
      </c>
    </row>
    <row r="103" spans="1:22" s="48" customFormat="1" ht="12.75">
      <c r="A103" s="18">
        <v>6</v>
      </c>
      <c r="B103" s="8" t="str">
        <f ca="1">OFFSET('h-lot'!A$6,('h-kruis'!A103-1)*10,0)</f>
        <v/>
      </c>
      <c r="C103" s="12" t="str">
        <f ca="1">OFFSET('h-lot'!B$6,('h-kruis'!A103-1)*10,0)</f>
        <v/>
      </c>
      <c r="D103" s="12" t="str">
        <f ca="1">OFFSET('h-lot'!C$6,('h-kruis'!A103-1)*10,0)</f>
        <v/>
      </c>
      <c r="E103" s="22" t="str">
        <f ca="1">IF('h-kruis'!G103="","",IF('h-kruis'!G103=0.5,"½",'h-kruis'!G103))</f>
        <v/>
      </c>
      <c r="F103" s="22" t="str">
        <f ca="1">IF('h-kruis'!H103="","",IF('h-kruis'!H103=0.5,"½",'h-kruis'!H103))</f>
        <v/>
      </c>
      <c r="G103" s="22" t="str">
        <f ca="1">IF('h-kruis'!I103="","",IF('h-kruis'!I103=0.5,"½",'h-kruis'!I103))</f>
        <v/>
      </c>
      <c r="H103" s="22" t="str">
        <f ca="1">IF('h-kruis'!J103="","",IF('h-kruis'!J103=0.5,"½",'h-kruis'!J103))</f>
        <v/>
      </c>
      <c r="I103" s="22" t="str">
        <f ca="1">IF('h-kruis'!K103="","",IF('h-kruis'!K103=0.5,"½",'h-kruis'!K103))</f>
        <v/>
      </c>
      <c r="J103" s="16"/>
      <c r="K103" s="22" t="str">
        <f ca="1">IF('h-kruis'!M103="","",IF('h-kruis'!M103=0.5,"½",'h-kruis'!M103))</f>
        <v/>
      </c>
      <c r="L103" s="22" t="str">
        <f ca="1">IF('h-kruis'!N103="","",IF('h-kruis'!N103=0.5,"½",'h-kruis'!N103))</f>
        <v/>
      </c>
      <c r="M103" s="22" t="str">
        <f ca="1">IF('h-kruis'!O103="","",IF('h-kruis'!O103=0.5,"½",'h-kruis'!O103))</f>
        <v/>
      </c>
      <c r="N103" s="22" t="str">
        <f ca="1">IF('h-kruis'!P103="","",IF('h-kruis'!P103=0.5,"½",'h-kruis'!P103))</f>
        <v/>
      </c>
      <c r="O103" s="9">
        <f ca="1">IF(LEN('h-kruis'!Q103)&gt;1,IF(LEFT('h-kruis'!Q103,1)="0","½",LEFT('h-kruis'!Q103,1)&amp;"½"),'h-kruis'!Q103)</f>
        <v>0</v>
      </c>
      <c r="P103" s="9">
        <f ca="1">_xlfn.RANK.EQ('h-kruis'!Q103,'h-kruis'!Q98:Q107,0)</f>
        <v>1</v>
      </c>
      <c r="Q103" s="13" t="s">
        <v>286</v>
      </c>
      <c r="R103" s="58" t="s">
        <v>296</v>
      </c>
      <c r="S103" s="58" t="s">
        <v>315</v>
      </c>
      <c r="T103" s="58" t="s">
        <v>105</v>
      </c>
      <c r="U103" s="58" t="s">
        <v>18</v>
      </c>
      <c r="V103" s="58" t="s">
        <v>106</v>
      </c>
    </row>
    <row r="104" spans="1:44" s="4" customFormat="1" ht="12.75">
      <c r="A104" s="18">
        <v>7</v>
      </c>
      <c r="B104" s="8" t="str">
        <f ca="1">OFFSET('h-lot'!A$7,('h-kruis'!A104-1)*10,0)</f>
        <v/>
      </c>
      <c r="C104" s="12" t="str">
        <f ca="1">OFFSET('h-lot'!B$7,('h-kruis'!A104-1)*10,0)</f>
        <v/>
      </c>
      <c r="D104" s="12" t="str">
        <f ca="1">OFFSET('h-lot'!C$7,('h-kruis'!A104-1)*10,0)</f>
        <v/>
      </c>
      <c r="E104" s="22" t="str">
        <f ca="1">IF('h-kruis'!G104="","",IF('h-kruis'!G104=0.5,"½",'h-kruis'!G104))</f>
        <v/>
      </c>
      <c r="F104" s="22" t="str">
        <f ca="1">IF('h-kruis'!H104="","",IF('h-kruis'!H104=0.5,"½",'h-kruis'!H104))</f>
        <v/>
      </c>
      <c r="G104" s="22" t="str">
        <f ca="1">IF('h-kruis'!I104="","",IF('h-kruis'!I104=0.5,"½",'h-kruis'!I104))</f>
        <v/>
      </c>
      <c r="H104" s="22" t="str">
        <f ca="1">IF('h-kruis'!J104="","",IF('h-kruis'!J104=0.5,"½",'h-kruis'!J104))</f>
        <v/>
      </c>
      <c r="I104" s="22" t="str">
        <f ca="1">IF('h-kruis'!K104="","",IF('h-kruis'!K104=0.5,"½",'h-kruis'!K104))</f>
        <v/>
      </c>
      <c r="J104" s="22" t="str">
        <f ca="1">IF('h-kruis'!L104="","",IF('h-kruis'!L104=0.5,"½",'h-kruis'!L104))</f>
        <v/>
      </c>
      <c r="K104" s="16"/>
      <c r="L104" s="22" t="str">
        <f ca="1">IF('h-kruis'!N104="","",IF('h-kruis'!N104=0.5,"½",'h-kruis'!N104))</f>
        <v/>
      </c>
      <c r="M104" s="22" t="str">
        <f ca="1">IF('h-kruis'!O104="","",IF('h-kruis'!O104=0.5,"½",'h-kruis'!O104))</f>
        <v/>
      </c>
      <c r="N104" s="22" t="str">
        <f ca="1">IF('h-kruis'!P104="","",IF('h-kruis'!P104=0.5,"½",'h-kruis'!P104))</f>
        <v/>
      </c>
      <c r="O104" s="9">
        <f ca="1">IF(LEN('h-kruis'!Q104)&gt;1,IF(LEFT('h-kruis'!Q104,1)="0","½",LEFT('h-kruis'!Q104,1)&amp;"½"),'h-kruis'!Q104)</f>
        <v>0</v>
      </c>
      <c r="P104" s="9">
        <f ca="1">_xlfn.RANK.EQ('h-kruis'!Q104,'h-kruis'!Q98:Q107,0)</f>
        <v>1</v>
      </c>
      <c r="Q104" s="13" t="s">
        <v>287</v>
      </c>
      <c r="R104" s="58" t="s">
        <v>297</v>
      </c>
      <c r="S104" s="58" t="s">
        <v>110</v>
      </c>
      <c r="T104" s="58" t="s">
        <v>281</v>
      </c>
      <c r="U104" s="58" t="s">
        <v>316</v>
      </c>
      <c r="V104" s="58" t="s">
        <v>317</v>
      </c>
      <c r="AN104"/>
      <c r="AO104"/>
      <c r="AP104"/>
      <c r="AQ104"/>
      <c r="AR104"/>
    </row>
    <row r="105" spans="1:22" s="4" customFormat="1" ht="12.75">
      <c r="A105" s="18">
        <v>8</v>
      </c>
      <c r="B105" s="8" t="str">
        <f ca="1">OFFSET('h-lot'!A$8,('h-kruis'!A105-1)*10,0)</f>
        <v/>
      </c>
      <c r="C105" s="12" t="str">
        <f ca="1">OFFSET('h-lot'!B$8,('h-kruis'!A105-1)*10,0)</f>
        <v/>
      </c>
      <c r="D105" s="12" t="str">
        <f ca="1">OFFSET('h-lot'!C$8,('h-kruis'!A105-1)*10,0)</f>
        <v/>
      </c>
      <c r="E105" s="22" t="str">
        <f ca="1">IF('h-kruis'!G105="","",IF('h-kruis'!G105=0.5,"½",'h-kruis'!G105))</f>
        <v/>
      </c>
      <c r="F105" s="22" t="str">
        <f ca="1">IF('h-kruis'!H105="","",IF('h-kruis'!H105=0.5,"½",'h-kruis'!H105))</f>
        <v/>
      </c>
      <c r="G105" s="22" t="str">
        <f ca="1">IF('h-kruis'!I105="","",IF('h-kruis'!I105=0.5,"½",'h-kruis'!I105))</f>
        <v/>
      </c>
      <c r="H105" s="22" t="str">
        <f ca="1">IF('h-kruis'!J105="","",IF('h-kruis'!J105=0.5,"½",'h-kruis'!J105))</f>
        <v/>
      </c>
      <c r="I105" s="22" t="str">
        <f ca="1">IF('h-kruis'!K105="","",IF('h-kruis'!K105=0.5,"½",'h-kruis'!K105))</f>
        <v/>
      </c>
      <c r="J105" s="22" t="str">
        <f ca="1">IF('h-kruis'!L105="","",IF('h-kruis'!L105=0.5,"½",'h-kruis'!L105))</f>
        <v/>
      </c>
      <c r="K105" s="22" t="str">
        <f ca="1">IF('h-kruis'!M105="","",IF('h-kruis'!M105=0.5,"½",'h-kruis'!M105))</f>
        <v/>
      </c>
      <c r="L105" s="16"/>
      <c r="M105" s="22" t="str">
        <f ca="1">IF('h-kruis'!O105="","",IF('h-kruis'!O105=0.5,"½",'h-kruis'!O105))</f>
        <v/>
      </c>
      <c r="N105" s="22" t="str">
        <f ca="1">IF('h-kruis'!P105="","",IF('h-kruis'!P105=0.5,"½",'h-kruis'!P105))</f>
        <v/>
      </c>
      <c r="O105" s="9">
        <f ca="1">IF(LEN('h-kruis'!Q105)&gt;1,IF(LEFT('h-kruis'!Q105,1)="0","½",LEFT('h-kruis'!Q105,1)&amp;"½"),'h-kruis'!Q105)</f>
        <v>0</v>
      </c>
      <c r="P105" s="9">
        <f ca="1">_xlfn.RANK.EQ('h-kruis'!Q105,'h-kruis'!Q98:Q107,0)</f>
        <v>1</v>
      </c>
      <c r="Q105" s="13" t="s">
        <v>288</v>
      </c>
      <c r="R105" s="58" t="s">
        <v>298</v>
      </c>
      <c r="S105" s="58" t="s">
        <v>318</v>
      </c>
      <c r="T105" s="58" t="s">
        <v>282</v>
      </c>
      <c r="U105" s="58" t="s">
        <v>98</v>
      </c>
      <c r="V105" s="58" t="s">
        <v>112</v>
      </c>
    </row>
    <row r="106" spans="1:22" s="48" customFormat="1" ht="12.75">
      <c r="A106" s="18">
        <v>9</v>
      </c>
      <c r="B106" s="8" t="str">
        <f ca="1">OFFSET('h-lot'!A$9,('h-kruis'!A106-1)*10,0)</f>
        <v/>
      </c>
      <c r="C106" s="12" t="str">
        <f ca="1">OFFSET('h-lot'!B$9,('h-kruis'!A106-1)*10,0)</f>
        <v/>
      </c>
      <c r="D106" s="12" t="str">
        <f ca="1">OFFSET('h-lot'!C$9,('h-kruis'!A106-1)*10,0)</f>
        <v/>
      </c>
      <c r="E106" s="22" t="str">
        <f ca="1">IF('h-kruis'!G106="","",IF('h-kruis'!G106=0.5,"½",'h-kruis'!G106))</f>
        <v/>
      </c>
      <c r="F106" s="22" t="str">
        <f ca="1">IF('h-kruis'!H106="","",IF('h-kruis'!H106=0.5,"½",'h-kruis'!H106))</f>
        <v/>
      </c>
      <c r="G106" s="22" t="str">
        <f ca="1">IF('h-kruis'!I106="","",IF('h-kruis'!I106=0.5,"½",'h-kruis'!I106))</f>
        <v/>
      </c>
      <c r="H106" s="22" t="str">
        <f ca="1">IF('h-kruis'!J106="","",IF('h-kruis'!J106=0.5,"½",'h-kruis'!J106))</f>
        <v/>
      </c>
      <c r="I106" s="22" t="str">
        <f ca="1">IF('h-kruis'!K106="","",IF('h-kruis'!K106=0.5,"½",'h-kruis'!K106))</f>
        <v/>
      </c>
      <c r="J106" s="22" t="str">
        <f ca="1">IF('h-kruis'!L106="","",IF('h-kruis'!L106=0.5,"½",'h-kruis'!L106))</f>
        <v/>
      </c>
      <c r="K106" s="22" t="str">
        <f ca="1">IF('h-kruis'!M106="","",IF('h-kruis'!M106=0.5,"½",'h-kruis'!M106))</f>
        <v/>
      </c>
      <c r="L106" s="22" t="str">
        <f ca="1">IF('h-kruis'!N106="","",IF('h-kruis'!N106=0.5,"½",'h-kruis'!N106))</f>
        <v/>
      </c>
      <c r="M106" s="16"/>
      <c r="N106" s="22" t="str">
        <f ca="1">IF('h-kruis'!P106="","",IF('h-kruis'!P106=0.5,"½",'h-kruis'!P106))</f>
        <v/>
      </c>
      <c r="O106" s="9">
        <f ca="1">IF(LEN('h-kruis'!Q106)&gt;1,IF(LEFT('h-kruis'!Q106,1)="0","½",LEFT('h-kruis'!Q106,1)&amp;"½"),'h-kruis'!Q106)</f>
        <v>0</v>
      </c>
      <c r="P106" s="9">
        <f ca="1">_xlfn.RANK.EQ('h-kruis'!Q106,'h-kruis'!Q98:Q107,0)</f>
        <v>1</v>
      </c>
      <c r="Q106" s="13" t="s">
        <v>289</v>
      </c>
      <c r="R106" s="58" t="s">
        <v>285</v>
      </c>
      <c r="S106" s="58" t="s">
        <v>109</v>
      </c>
      <c r="T106" s="58" t="s">
        <v>280</v>
      </c>
      <c r="U106" s="58" t="s">
        <v>319</v>
      </c>
      <c r="V106" s="58" t="s">
        <v>320</v>
      </c>
    </row>
    <row r="107" spans="1:22" s="48" customFormat="1" ht="12.75">
      <c r="A107" s="18">
        <v>10</v>
      </c>
      <c r="B107" s="8" t="str">
        <f ca="1">OFFSET('h-lot'!A$10,('h-kruis'!A107-1)*10,0)</f>
        <v/>
      </c>
      <c r="C107" s="12" t="str">
        <f ca="1">OFFSET('h-lot'!B$10,('h-kruis'!A107-1)*10,0)</f>
        <v/>
      </c>
      <c r="D107" s="12" t="str">
        <f ca="1">OFFSET('h-lot'!C$10,('h-kruis'!A107-1)*10,0)</f>
        <v/>
      </c>
      <c r="E107" s="22" t="str">
        <f ca="1">IF('h-kruis'!G107="","",IF('h-kruis'!G107=0.5,"½",'h-kruis'!G107))</f>
        <v/>
      </c>
      <c r="F107" s="22" t="str">
        <f ca="1">IF('h-kruis'!H107="","",IF('h-kruis'!H107=0.5,"½",'h-kruis'!H107))</f>
        <v/>
      </c>
      <c r="G107" s="22" t="str">
        <f ca="1">IF('h-kruis'!I107="","",IF('h-kruis'!I107=0.5,"½",'h-kruis'!I107))</f>
        <v/>
      </c>
      <c r="H107" s="22" t="str">
        <f ca="1">IF('h-kruis'!J107="","",IF('h-kruis'!J107=0.5,"½",'h-kruis'!J107))</f>
        <v/>
      </c>
      <c r="I107" s="22" t="str">
        <f ca="1">IF('h-kruis'!K107="","",IF('h-kruis'!K107=0.5,"½",'h-kruis'!K107))</f>
        <v/>
      </c>
      <c r="J107" s="22" t="str">
        <f ca="1">IF('h-kruis'!L107="","",IF('h-kruis'!L107=0.5,"½",'h-kruis'!L107))</f>
        <v/>
      </c>
      <c r="K107" s="22" t="str">
        <f ca="1">IF('h-kruis'!M107="","",IF('h-kruis'!M107=0.5,"½",'h-kruis'!M107))</f>
        <v/>
      </c>
      <c r="L107" s="22" t="str">
        <f ca="1">IF('h-kruis'!N107="","",IF('h-kruis'!N107=0.5,"½",'h-kruis'!N107))</f>
        <v/>
      </c>
      <c r="M107" s="22" t="str">
        <f ca="1">IF('h-kruis'!O107="","",IF('h-kruis'!O107=0.5,"½",'h-kruis'!O107))</f>
        <v/>
      </c>
      <c r="N107" s="16"/>
      <c r="O107" s="9">
        <f ca="1">IF(LEN('h-kruis'!Q107)&gt;1,IF(LEFT('h-kruis'!Q107,1)="0","½",LEFT('h-kruis'!Q107,1)&amp;"½"),'h-kruis'!Q107)</f>
        <v>0</v>
      </c>
      <c r="P107" s="9">
        <f ca="1">_xlfn.RANK.EQ('h-kruis'!Q107,'h-kruis'!Q98:Q107,0)</f>
        <v>1</v>
      </c>
      <c r="Q107" s="13"/>
      <c r="R107" s="58"/>
      <c r="S107" s="58"/>
      <c r="T107" s="58"/>
      <c r="U107" s="58"/>
      <c r="V107" s="58"/>
    </row>
    <row r="108" spans="1:22" s="48" customFormat="1" ht="12.75">
      <c r="A108" s="1"/>
      <c r="C108" s="13"/>
      <c r="E108" s="5"/>
      <c r="F108" s="5"/>
      <c r="G108" s="5"/>
      <c r="H108" s="5"/>
      <c r="I108" s="5"/>
      <c r="J108" s="5"/>
      <c r="K108" s="5"/>
      <c r="L108" s="5"/>
      <c r="M108" s="5"/>
      <c r="N108" s="5"/>
      <c r="O108" s="5"/>
      <c r="P108" s="5"/>
      <c r="Q108" s="13"/>
      <c r="R108" s="5"/>
      <c r="S108" s="5"/>
      <c r="T108" s="5"/>
      <c r="U108" s="5"/>
      <c r="V108" s="5"/>
    </row>
    <row r="109" spans="1:22" s="48" customFormat="1" ht="12.75">
      <c r="A109" s="17"/>
      <c r="B109" s="6" t="str">
        <f>"Tienkamp "&amp;'h-kruis'!A109</f>
        <v>Tienkamp 10</v>
      </c>
      <c r="C109" s="11"/>
      <c r="D109" s="10"/>
      <c r="E109" s="7">
        <v>1</v>
      </c>
      <c r="F109" s="7">
        <v>2</v>
      </c>
      <c r="G109" s="7">
        <v>3</v>
      </c>
      <c r="H109" s="7">
        <v>4</v>
      </c>
      <c r="I109" s="7">
        <v>5</v>
      </c>
      <c r="J109" s="7">
        <v>6</v>
      </c>
      <c r="K109" s="7">
        <v>7</v>
      </c>
      <c r="L109" s="7">
        <v>8</v>
      </c>
      <c r="M109" s="7">
        <v>9</v>
      </c>
      <c r="N109" s="7">
        <v>10</v>
      </c>
      <c r="O109" s="7" t="s">
        <v>12</v>
      </c>
      <c r="P109" s="7" t="s">
        <v>45</v>
      </c>
      <c r="Q109" s="15"/>
      <c r="R109" s="14" t="str">
        <f>"bord "&amp;'h-kruis'!B109</f>
        <v>bord 1</v>
      </c>
      <c r="S109" s="14" t="str">
        <f>"bord "&amp;'h-kruis'!C109</f>
        <v>bord 2</v>
      </c>
      <c r="T109" s="14" t="str">
        <f>"bord "&amp;'h-kruis'!D109</f>
        <v>bord 3</v>
      </c>
      <c r="U109" s="14" t="str">
        <f>"bord "&amp;'h-kruis'!E109</f>
        <v>bord 4</v>
      </c>
      <c r="V109" s="14" t="str">
        <f>"bord "&amp;'h-kruis'!F109</f>
        <v>bord 5</v>
      </c>
    </row>
    <row r="110" spans="1:44" s="4" customFormat="1" ht="12.75">
      <c r="A110" s="18">
        <v>1</v>
      </c>
      <c r="B110" s="8" t="str">
        <f ca="1">OFFSET('h-lot'!A$1,('h-kruis'!A110-1)*10,0)</f>
        <v/>
      </c>
      <c r="C110" s="12" t="str">
        <f ca="1">OFFSET('h-lot'!B$1,('h-kruis'!A110-1)*10,0)</f>
        <v/>
      </c>
      <c r="D110" s="12" t="str">
        <f ca="1">OFFSET('h-lot'!C$1,('h-kruis'!A110-1)*10,0)</f>
        <v/>
      </c>
      <c r="E110" s="16"/>
      <c r="F110" s="22" t="str">
        <f ca="1">IF('h-kruis'!H110="","",IF('h-kruis'!H110=0.5,"½",'h-kruis'!H110))</f>
        <v/>
      </c>
      <c r="G110" s="22" t="str">
        <f ca="1">IF('h-kruis'!I110="","",IF('h-kruis'!I110=0.5,"½",'h-kruis'!I110))</f>
        <v/>
      </c>
      <c r="H110" s="22" t="str">
        <f ca="1">IF('h-kruis'!J110="","",IF('h-kruis'!J110=0.5,"½",'h-kruis'!J110))</f>
        <v/>
      </c>
      <c r="I110" s="22" t="str">
        <f ca="1">IF('h-kruis'!K110="","",IF('h-kruis'!K110=0.5,"½",'h-kruis'!K110))</f>
        <v/>
      </c>
      <c r="J110" s="22" t="str">
        <f ca="1">IF('h-kruis'!L110="","",IF('h-kruis'!L110=0.5,"½",'h-kruis'!L110))</f>
        <v/>
      </c>
      <c r="K110" s="22" t="str">
        <f ca="1">IF('h-kruis'!M110="","",IF('h-kruis'!M110=0.5,"½",'h-kruis'!M110))</f>
        <v/>
      </c>
      <c r="L110" s="22" t="str">
        <f ca="1">IF('h-kruis'!N110="","",IF('h-kruis'!N110=0.5,"½",'h-kruis'!N110))</f>
        <v/>
      </c>
      <c r="M110" s="22" t="str">
        <f ca="1">IF('h-kruis'!O110="","",IF('h-kruis'!O110=0.5,"½",'h-kruis'!O110))</f>
        <v/>
      </c>
      <c r="N110" s="22" t="str">
        <f ca="1">IF('h-kruis'!P110="","",IF('h-kruis'!P110=0.5,"½",'h-kruis'!P110))</f>
        <v/>
      </c>
      <c r="O110" s="9">
        <f ca="1">IF(LEN('h-kruis'!Q110)&gt;1,IF(LEFT('h-kruis'!Q110,1)="0","½",LEFT('h-kruis'!Q110,1)&amp;"½"),'h-kruis'!Q110)</f>
        <v>0</v>
      </c>
      <c r="P110" s="9">
        <f ca="1">_xlfn.RANK.EQ('h-kruis'!Q110,'h-kruis'!Q110:Q119,0)</f>
        <v>1</v>
      </c>
      <c r="Q110" s="13" t="s">
        <v>14</v>
      </c>
      <c r="R110" s="58" t="s">
        <v>290</v>
      </c>
      <c r="S110" s="58" t="s">
        <v>291</v>
      </c>
      <c r="T110" s="58" t="s">
        <v>284</v>
      </c>
      <c r="U110" s="58" t="s">
        <v>304</v>
      </c>
      <c r="V110" s="58" t="s">
        <v>305</v>
      </c>
      <c r="AN110"/>
      <c r="AO110"/>
      <c r="AP110"/>
      <c r="AQ110"/>
      <c r="AR110"/>
    </row>
    <row r="111" spans="1:22" s="4" customFormat="1" ht="12.75">
      <c r="A111" s="18">
        <v>2</v>
      </c>
      <c r="B111" s="8" t="str">
        <f ca="1">OFFSET('h-lot'!A$2,('h-kruis'!A111-1)*10,0)</f>
        <v/>
      </c>
      <c r="C111" s="12" t="str">
        <f ca="1">OFFSET('h-lot'!B$2,('h-kruis'!A111-1)*10,0)</f>
        <v/>
      </c>
      <c r="D111" s="12" t="str">
        <f ca="1">OFFSET('h-lot'!C$2,('h-kruis'!A111-1)*10,0)</f>
        <v/>
      </c>
      <c r="E111" s="22" t="str">
        <f ca="1">IF('h-kruis'!G111="","",IF('h-kruis'!G111=0.5,"½",'h-kruis'!G111))</f>
        <v/>
      </c>
      <c r="F111" s="16"/>
      <c r="G111" s="22" t="str">
        <f ca="1">IF('h-kruis'!I111="","",IF('h-kruis'!I111=0.5,"½",'h-kruis'!I111))</f>
        <v/>
      </c>
      <c r="H111" s="22" t="str">
        <f ca="1">IF('h-kruis'!J111="","",IF('h-kruis'!J111=0.5,"½",'h-kruis'!J111))</f>
        <v/>
      </c>
      <c r="I111" s="22" t="str">
        <f ca="1">IF('h-kruis'!K111="","",IF('h-kruis'!K111=0.5,"½",'h-kruis'!K111))</f>
        <v/>
      </c>
      <c r="J111" s="22" t="str">
        <f ca="1">IF('h-kruis'!L111="","",IF('h-kruis'!L111=0.5,"½",'h-kruis'!L111))</f>
        <v/>
      </c>
      <c r="K111" s="22" t="str">
        <f ca="1">IF('h-kruis'!M111="","",IF('h-kruis'!M111=0.5,"½",'h-kruis'!M111))</f>
        <v/>
      </c>
      <c r="L111" s="22" t="str">
        <f ca="1">IF('h-kruis'!N111="","",IF('h-kruis'!N111=0.5,"½",'h-kruis'!N111))</f>
        <v/>
      </c>
      <c r="M111" s="22" t="str">
        <f ca="1">IF('h-kruis'!O111="","",IF('h-kruis'!O111=0.5,"½",'h-kruis'!O111))</f>
        <v/>
      </c>
      <c r="N111" s="22" t="str">
        <f ca="1">IF('h-kruis'!P111="","",IF('h-kruis'!P111=0.5,"½",'h-kruis'!P111))</f>
        <v/>
      </c>
      <c r="O111" s="9">
        <f ca="1">IF(LEN('h-kruis'!Q111)&gt;1,IF(LEFT('h-kruis'!Q111,1)="0","½",LEFT('h-kruis'!Q111,1)&amp;"½"),'h-kruis'!Q111)</f>
        <v>0</v>
      </c>
      <c r="P111" s="9">
        <f ca="1">_xlfn.RANK.EQ('h-kruis'!Q111,'h-kruis'!Q110:Q119,0)</f>
        <v>1</v>
      </c>
      <c r="Q111" s="13" t="s">
        <v>15</v>
      </c>
      <c r="R111" s="58" t="s">
        <v>292</v>
      </c>
      <c r="S111" s="58" t="s">
        <v>306</v>
      </c>
      <c r="T111" s="59" t="s">
        <v>307</v>
      </c>
      <c r="U111" s="59" t="s">
        <v>308</v>
      </c>
      <c r="V111" s="59" t="s">
        <v>13</v>
      </c>
    </row>
    <row r="112" spans="1:22" s="48" customFormat="1" ht="12.75">
      <c r="A112" s="18">
        <v>3</v>
      </c>
      <c r="B112" s="8" t="str">
        <f ca="1">OFFSET('h-lot'!A$3,('h-kruis'!A112-1)*10,0)</f>
        <v/>
      </c>
      <c r="C112" s="12" t="str">
        <f ca="1">OFFSET('h-lot'!B$3,('h-kruis'!A112-1)*10,0)</f>
        <v/>
      </c>
      <c r="D112" s="12" t="str">
        <f ca="1">OFFSET('h-lot'!C$3,('h-kruis'!A112-1)*10,0)</f>
        <v/>
      </c>
      <c r="E112" s="22" t="str">
        <f ca="1">IF('h-kruis'!G112="","",IF('h-kruis'!G112=0.5,"½",'h-kruis'!G112))</f>
        <v/>
      </c>
      <c r="F112" s="22" t="str">
        <f ca="1">IF('h-kruis'!H112="","",IF('h-kruis'!H112=0.5,"½",'h-kruis'!H112))</f>
        <v/>
      </c>
      <c r="G112" s="16"/>
      <c r="H112" s="22" t="str">
        <f ca="1">IF('h-kruis'!J112="","",IF('h-kruis'!J112=0.5,"½",'h-kruis'!J112))</f>
        <v/>
      </c>
      <c r="I112" s="22" t="str">
        <f ca="1">IF('h-kruis'!K112="","",IF('h-kruis'!K112=0.5,"½",'h-kruis'!K112))</f>
        <v/>
      </c>
      <c r="J112" s="22" t="str">
        <f ca="1">IF('h-kruis'!L112="","",IF('h-kruis'!L112=0.5,"½",'h-kruis'!L112))</f>
        <v/>
      </c>
      <c r="K112" s="22" t="str">
        <f ca="1">IF('h-kruis'!M112="","",IF('h-kruis'!M112=0.5,"½",'h-kruis'!M112))</f>
        <v/>
      </c>
      <c r="L112" s="22" t="str">
        <f ca="1">IF('h-kruis'!N112="","",IF('h-kruis'!N112=0.5,"½",'h-kruis'!N112))</f>
        <v/>
      </c>
      <c r="M112" s="22" t="str">
        <f ca="1">IF('h-kruis'!O112="","",IF('h-kruis'!O112=0.5,"½",'h-kruis'!O112))</f>
        <v/>
      </c>
      <c r="N112" s="22" t="str">
        <f ca="1">IF('h-kruis'!P112="","",IF('h-kruis'!P112=0.5,"½",'h-kruis'!P112))</f>
        <v/>
      </c>
      <c r="O112" s="9">
        <f ca="1">IF(LEN('h-kruis'!Q112)&gt;1,IF(LEFT('h-kruis'!Q112,1)="0","½",LEFT('h-kruis'!Q112,1)&amp;"½"),'h-kruis'!Q112)</f>
        <v>0</v>
      </c>
      <c r="P112" s="9">
        <f ca="1">_xlfn.RANK.EQ('h-kruis'!Q112,'h-kruis'!Q110:Q119,0)</f>
        <v>1</v>
      </c>
      <c r="Q112" s="13" t="s">
        <v>16</v>
      </c>
      <c r="R112" s="58" t="s">
        <v>293</v>
      </c>
      <c r="S112" s="58" t="s">
        <v>111</v>
      </c>
      <c r="T112" s="58" t="s">
        <v>283</v>
      </c>
      <c r="U112" s="58" t="s">
        <v>309</v>
      </c>
      <c r="V112" s="58" t="s">
        <v>310</v>
      </c>
    </row>
    <row r="113" spans="1:22" s="48" customFormat="1" ht="12.75">
      <c r="A113" s="18">
        <v>4</v>
      </c>
      <c r="B113" s="8" t="str">
        <f ca="1">OFFSET('h-lot'!A$4,('h-kruis'!A113-1)*10,0)</f>
        <v/>
      </c>
      <c r="C113" s="12" t="str">
        <f ca="1">OFFSET('h-lot'!B$4,('h-kruis'!A113-1)*10,0)</f>
        <v/>
      </c>
      <c r="D113" s="12" t="str">
        <f ca="1">OFFSET('h-lot'!C$4,('h-kruis'!A113-1)*10,0)</f>
        <v/>
      </c>
      <c r="E113" s="22" t="str">
        <f ca="1">IF('h-kruis'!G113="","",IF('h-kruis'!G113=0.5,"½",'h-kruis'!G113))</f>
        <v/>
      </c>
      <c r="F113" s="22" t="str">
        <f ca="1">IF('h-kruis'!H113="","",IF('h-kruis'!H113=0.5,"½",'h-kruis'!H113))</f>
        <v/>
      </c>
      <c r="G113" s="22" t="str">
        <f ca="1">IF('h-kruis'!I113="","",IF('h-kruis'!I113=0.5,"½",'h-kruis'!I113))</f>
        <v/>
      </c>
      <c r="H113" s="16"/>
      <c r="I113" s="22" t="str">
        <f ca="1">IF('h-kruis'!K113="","",IF('h-kruis'!K113=0.5,"½",'h-kruis'!K113))</f>
        <v/>
      </c>
      <c r="J113" s="22" t="str">
        <f ca="1">IF('h-kruis'!L113="","",IF('h-kruis'!L113=0.5,"½",'h-kruis'!L113))</f>
        <v/>
      </c>
      <c r="K113" s="22" t="str">
        <f ca="1">IF('h-kruis'!M113="","",IF('h-kruis'!M113=0.5,"½",'h-kruis'!M113))</f>
        <v/>
      </c>
      <c r="L113" s="22" t="str">
        <f ca="1">IF('h-kruis'!N113="","",IF('h-kruis'!N113=0.5,"½",'h-kruis'!N113))</f>
        <v/>
      </c>
      <c r="M113" s="22" t="str">
        <f ca="1">IF('h-kruis'!O113="","",IF('h-kruis'!O113=0.5,"½",'h-kruis'!O113))</f>
        <v/>
      </c>
      <c r="N113" s="22" t="str">
        <f ca="1">IF('h-kruis'!P113="","",IF('h-kruis'!P113=0.5,"½",'h-kruis'!P113))</f>
        <v/>
      </c>
      <c r="O113" s="9">
        <f ca="1">IF(LEN('h-kruis'!Q113)&gt;1,IF(LEFT('h-kruis'!Q113,1)="0","½",LEFT('h-kruis'!Q113,1)&amp;"½"),'h-kruis'!Q113)</f>
        <v>0</v>
      </c>
      <c r="P113" s="9">
        <f ca="1">_xlfn.RANK.EQ('h-kruis'!Q113,'h-kruis'!Q110:Q119,0)</f>
        <v>1</v>
      </c>
      <c r="Q113" s="60" t="s">
        <v>107</v>
      </c>
      <c r="R113" s="58" t="s">
        <v>294</v>
      </c>
      <c r="S113" s="58" t="s">
        <v>311</v>
      </c>
      <c r="T113" s="58" t="s">
        <v>312</v>
      </c>
      <c r="U113" s="58" t="s">
        <v>97</v>
      </c>
      <c r="V113" s="58" t="s">
        <v>113</v>
      </c>
    </row>
    <row r="114" spans="1:22" s="48" customFormat="1" ht="12.75">
      <c r="A114" s="18">
        <v>5</v>
      </c>
      <c r="B114" s="8" t="str">
        <f ca="1">OFFSET('h-lot'!A$5,('h-kruis'!A114-1)*10,0)</f>
        <v/>
      </c>
      <c r="C114" s="12" t="str">
        <f ca="1">OFFSET('h-lot'!B$5,('h-kruis'!A114-1)*10,0)</f>
        <v/>
      </c>
      <c r="D114" s="12" t="str">
        <f ca="1">OFFSET('h-lot'!C$5,('h-kruis'!A114-1)*10,0)</f>
        <v/>
      </c>
      <c r="E114" s="22" t="str">
        <f ca="1">IF('h-kruis'!G114="","",IF('h-kruis'!G114=0.5,"½",'h-kruis'!G114))</f>
        <v/>
      </c>
      <c r="F114" s="22" t="str">
        <f ca="1">IF('h-kruis'!H114="","",IF('h-kruis'!H114=0.5,"½",'h-kruis'!H114))</f>
        <v/>
      </c>
      <c r="G114" s="22" t="str">
        <f ca="1">IF('h-kruis'!I114="","",IF('h-kruis'!I114=0.5,"½",'h-kruis'!I114))</f>
        <v/>
      </c>
      <c r="H114" s="22" t="str">
        <f ca="1">IF('h-kruis'!J114="","",IF('h-kruis'!J114=0.5,"½",'h-kruis'!J114))</f>
        <v/>
      </c>
      <c r="I114" s="16"/>
      <c r="J114" s="22" t="str">
        <f ca="1">IF('h-kruis'!L114="","",IF('h-kruis'!L114=0.5,"½",'h-kruis'!L114))</f>
        <v/>
      </c>
      <c r="K114" s="22" t="str">
        <f ca="1">IF('h-kruis'!M114="","",IF('h-kruis'!M114=0.5,"½",'h-kruis'!M114))</f>
        <v/>
      </c>
      <c r="L114" s="22" t="str">
        <f ca="1">IF('h-kruis'!N114="","",IF('h-kruis'!N114=0.5,"½",'h-kruis'!N114))</f>
        <v/>
      </c>
      <c r="M114" s="22" t="str">
        <f ca="1">IF('h-kruis'!O114="","",IF('h-kruis'!O114=0.5,"½",'h-kruis'!O114))</f>
        <v/>
      </c>
      <c r="N114" s="22" t="str">
        <f ca="1">IF('h-kruis'!P114="","",IF('h-kruis'!P114=0.5,"½",'h-kruis'!P114))</f>
        <v/>
      </c>
      <c r="O114" s="9">
        <f ca="1">IF(LEN('h-kruis'!Q114)&gt;1,IF(LEFT('h-kruis'!Q114,1)="0","½",LEFT('h-kruis'!Q114,1)&amp;"½"),'h-kruis'!Q114)</f>
        <v>0</v>
      </c>
      <c r="P114" s="9">
        <f ca="1">_xlfn.RANK.EQ('h-kruis'!Q114,'h-kruis'!Q110:Q119,0)</f>
        <v>1</v>
      </c>
      <c r="Q114" s="60" t="s">
        <v>108</v>
      </c>
      <c r="R114" s="58" t="s">
        <v>295</v>
      </c>
      <c r="S114" s="58" t="s">
        <v>114</v>
      </c>
      <c r="T114" s="58" t="s">
        <v>115</v>
      </c>
      <c r="U114" s="58" t="s">
        <v>313</v>
      </c>
      <c r="V114" s="58" t="s">
        <v>314</v>
      </c>
    </row>
    <row r="115" spans="1:22" s="48" customFormat="1" ht="12.75">
      <c r="A115" s="18">
        <v>6</v>
      </c>
      <c r="B115" s="8" t="str">
        <f ca="1">OFFSET('h-lot'!A$6,('h-kruis'!A115-1)*10,0)</f>
        <v/>
      </c>
      <c r="C115" s="12" t="str">
        <f ca="1">OFFSET('h-lot'!B$6,('h-kruis'!A115-1)*10,0)</f>
        <v/>
      </c>
      <c r="D115" s="12" t="str">
        <f ca="1">OFFSET('h-lot'!C$6,('h-kruis'!A115-1)*10,0)</f>
        <v/>
      </c>
      <c r="E115" s="22" t="str">
        <f ca="1">IF('h-kruis'!G115="","",IF('h-kruis'!G115=0.5,"½",'h-kruis'!G115))</f>
        <v/>
      </c>
      <c r="F115" s="22" t="str">
        <f ca="1">IF('h-kruis'!H115="","",IF('h-kruis'!H115=0.5,"½",'h-kruis'!H115))</f>
        <v/>
      </c>
      <c r="G115" s="22" t="str">
        <f ca="1">IF('h-kruis'!I115="","",IF('h-kruis'!I115=0.5,"½",'h-kruis'!I115))</f>
        <v/>
      </c>
      <c r="H115" s="22" t="str">
        <f ca="1">IF('h-kruis'!J115="","",IF('h-kruis'!J115=0.5,"½",'h-kruis'!J115))</f>
        <v/>
      </c>
      <c r="I115" s="22" t="str">
        <f ca="1">IF('h-kruis'!K115="","",IF('h-kruis'!K115=0.5,"½",'h-kruis'!K115))</f>
        <v/>
      </c>
      <c r="J115" s="16"/>
      <c r="K115" s="22" t="str">
        <f ca="1">IF('h-kruis'!M115="","",IF('h-kruis'!M115=0.5,"½",'h-kruis'!M115))</f>
        <v/>
      </c>
      <c r="L115" s="22" t="str">
        <f ca="1">IF('h-kruis'!N115="","",IF('h-kruis'!N115=0.5,"½",'h-kruis'!N115))</f>
        <v/>
      </c>
      <c r="M115" s="22" t="str">
        <f ca="1">IF('h-kruis'!O115="","",IF('h-kruis'!O115=0.5,"½",'h-kruis'!O115))</f>
        <v/>
      </c>
      <c r="N115" s="22" t="str">
        <f ca="1">IF('h-kruis'!P115="","",IF('h-kruis'!P115=0.5,"½",'h-kruis'!P115))</f>
        <v/>
      </c>
      <c r="O115" s="9">
        <f ca="1">IF(LEN('h-kruis'!Q115)&gt;1,IF(LEFT('h-kruis'!Q115,1)="0","½",LEFT('h-kruis'!Q115,1)&amp;"½"),'h-kruis'!Q115)</f>
        <v>0</v>
      </c>
      <c r="P115" s="9">
        <f ca="1">_xlfn.RANK.EQ('h-kruis'!Q115,'h-kruis'!Q110:Q119,0)</f>
        <v>1</v>
      </c>
      <c r="Q115" s="13" t="s">
        <v>286</v>
      </c>
      <c r="R115" s="58" t="s">
        <v>296</v>
      </c>
      <c r="S115" s="58" t="s">
        <v>315</v>
      </c>
      <c r="T115" s="58" t="s">
        <v>105</v>
      </c>
      <c r="U115" s="58" t="s">
        <v>18</v>
      </c>
      <c r="V115" s="58" t="s">
        <v>106</v>
      </c>
    </row>
    <row r="116" spans="1:44" s="4" customFormat="1" ht="12.75">
      <c r="A116" s="18">
        <v>7</v>
      </c>
      <c r="B116" s="8" t="str">
        <f ca="1">OFFSET('h-lot'!A$7,('h-kruis'!A116-1)*10,0)</f>
        <v/>
      </c>
      <c r="C116" s="12" t="str">
        <f ca="1">OFFSET('h-lot'!B$7,('h-kruis'!A116-1)*10,0)</f>
        <v/>
      </c>
      <c r="D116" s="12" t="str">
        <f ca="1">OFFSET('h-lot'!C$7,('h-kruis'!A116-1)*10,0)</f>
        <v/>
      </c>
      <c r="E116" s="22" t="str">
        <f ca="1">IF('h-kruis'!G116="","",IF('h-kruis'!G116=0.5,"½",'h-kruis'!G116))</f>
        <v/>
      </c>
      <c r="F116" s="22" t="str">
        <f ca="1">IF('h-kruis'!H116="","",IF('h-kruis'!H116=0.5,"½",'h-kruis'!H116))</f>
        <v/>
      </c>
      <c r="G116" s="22" t="str">
        <f ca="1">IF('h-kruis'!I116="","",IF('h-kruis'!I116=0.5,"½",'h-kruis'!I116))</f>
        <v/>
      </c>
      <c r="H116" s="22" t="str">
        <f ca="1">IF('h-kruis'!J116="","",IF('h-kruis'!J116=0.5,"½",'h-kruis'!J116))</f>
        <v/>
      </c>
      <c r="I116" s="22" t="str">
        <f ca="1">IF('h-kruis'!K116="","",IF('h-kruis'!K116=0.5,"½",'h-kruis'!K116))</f>
        <v/>
      </c>
      <c r="J116" s="22" t="str">
        <f ca="1">IF('h-kruis'!L116="","",IF('h-kruis'!L116=0.5,"½",'h-kruis'!L116))</f>
        <v/>
      </c>
      <c r="K116" s="16"/>
      <c r="L116" s="22" t="str">
        <f ca="1">IF('h-kruis'!N116="","",IF('h-kruis'!N116=0.5,"½",'h-kruis'!N116))</f>
        <v/>
      </c>
      <c r="M116" s="22" t="str">
        <f ca="1">IF('h-kruis'!O116="","",IF('h-kruis'!O116=0.5,"½",'h-kruis'!O116))</f>
        <v/>
      </c>
      <c r="N116" s="22" t="str">
        <f ca="1">IF('h-kruis'!P116="","",IF('h-kruis'!P116=0.5,"½",'h-kruis'!P116))</f>
        <v/>
      </c>
      <c r="O116" s="9">
        <f ca="1">IF(LEN('h-kruis'!Q116)&gt;1,IF(LEFT('h-kruis'!Q116,1)="0","½",LEFT('h-kruis'!Q116,1)&amp;"½"),'h-kruis'!Q116)</f>
        <v>0</v>
      </c>
      <c r="P116" s="9">
        <f ca="1">_xlfn.RANK.EQ('h-kruis'!Q116,'h-kruis'!Q110:Q119,0)</f>
        <v>1</v>
      </c>
      <c r="Q116" s="13" t="s">
        <v>287</v>
      </c>
      <c r="R116" s="58" t="s">
        <v>297</v>
      </c>
      <c r="S116" s="58" t="s">
        <v>110</v>
      </c>
      <c r="T116" s="58" t="s">
        <v>281</v>
      </c>
      <c r="U116" s="58" t="s">
        <v>316</v>
      </c>
      <c r="V116" s="58" t="s">
        <v>317</v>
      </c>
      <c r="AN116"/>
      <c r="AO116"/>
      <c r="AP116"/>
      <c r="AQ116"/>
      <c r="AR116"/>
    </row>
    <row r="117" spans="1:22" s="4" customFormat="1" ht="12.75">
      <c r="A117" s="18">
        <v>8</v>
      </c>
      <c r="B117" s="8" t="str">
        <f ca="1">OFFSET('h-lot'!A$8,('h-kruis'!A117-1)*10,0)</f>
        <v/>
      </c>
      <c r="C117" s="12" t="str">
        <f ca="1">OFFSET('h-lot'!B$8,('h-kruis'!A117-1)*10,0)</f>
        <v/>
      </c>
      <c r="D117" s="12" t="str">
        <f ca="1">OFFSET('h-lot'!C$8,('h-kruis'!A117-1)*10,0)</f>
        <v/>
      </c>
      <c r="E117" s="22" t="str">
        <f ca="1">IF('h-kruis'!G117="","",IF('h-kruis'!G117=0.5,"½",'h-kruis'!G117))</f>
        <v/>
      </c>
      <c r="F117" s="22" t="str">
        <f ca="1">IF('h-kruis'!H117="","",IF('h-kruis'!H117=0.5,"½",'h-kruis'!H117))</f>
        <v/>
      </c>
      <c r="G117" s="22" t="str">
        <f ca="1">IF('h-kruis'!I117="","",IF('h-kruis'!I117=0.5,"½",'h-kruis'!I117))</f>
        <v/>
      </c>
      <c r="H117" s="22" t="str">
        <f ca="1">IF('h-kruis'!J117="","",IF('h-kruis'!J117=0.5,"½",'h-kruis'!J117))</f>
        <v/>
      </c>
      <c r="I117" s="22" t="str">
        <f ca="1">IF('h-kruis'!K117="","",IF('h-kruis'!K117=0.5,"½",'h-kruis'!K117))</f>
        <v/>
      </c>
      <c r="J117" s="22" t="str">
        <f ca="1">IF('h-kruis'!L117="","",IF('h-kruis'!L117=0.5,"½",'h-kruis'!L117))</f>
        <v/>
      </c>
      <c r="K117" s="22" t="str">
        <f ca="1">IF('h-kruis'!M117="","",IF('h-kruis'!M117=0.5,"½",'h-kruis'!M117))</f>
        <v/>
      </c>
      <c r="L117" s="16"/>
      <c r="M117" s="22" t="str">
        <f ca="1">IF('h-kruis'!O117="","",IF('h-kruis'!O117=0.5,"½",'h-kruis'!O117))</f>
        <v/>
      </c>
      <c r="N117" s="22" t="str">
        <f ca="1">IF('h-kruis'!P117="","",IF('h-kruis'!P117=0.5,"½",'h-kruis'!P117))</f>
        <v/>
      </c>
      <c r="O117" s="9">
        <f ca="1">IF(LEN('h-kruis'!Q117)&gt;1,IF(LEFT('h-kruis'!Q117,1)="0","½",LEFT('h-kruis'!Q117,1)&amp;"½"),'h-kruis'!Q117)</f>
        <v>0</v>
      </c>
      <c r="P117" s="9">
        <f ca="1">_xlfn.RANK.EQ('h-kruis'!Q117,'h-kruis'!Q110:Q119,0)</f>
        <v>1</v>
      </c>
      <c r="Q117" s="13" t="s">
        <v>288</v>
      </c>
      <c r="R117" s="58" t="s">
        <v>298</v>
      </c>
      <c r="S117" s="58" t="s">
        <v>318</v>
      </c>
      <c r="T117" s="58" t="s">
        <v>282</v>
      </c>
      <c r="U117" s="58" t="s">
        <v>98</v>
      </c>
      <c r="V117" s="58" t="s">
        <v>112</v>
      </c>
    </row>
    <row r="118" spans="1:22" s="48" customFormat="1" ht="12.75">
      <c r="A118" s="18">
        <v>9</v>
      </c>
      <c r="B118" s="8" t="str">
        <f ca="1">OFFSET('h-lot'!A$9,('h-kruis'!A118-1)*10,0)</f>
        <v/>
      </c>
      <c r="C118" s="12" t="str">
        <f ca="1">OFFSET('h-lot'!B$9,('h-kruis'!A118-1)*10,0)</f>
        <v/>
      </c>
      <c r="D118" s="12" t="str">
        <f ca="1">OFFSET('h-lot'!C$9,('h-kruis'!A118-1)*10,0)</f>
        <v/>
      </c>
      <c r="E118" s="22" t="str">
        <f ca="1">IF('h-kruis'!G118="","",IF('h-kruis'!G118=0.5,"½",'h-kruis'!G118))</f>
        <v/>
      </c>
      <c r="F118" s="22" t="str">
        <f ca="1">IF('h-kruis'!H118="","",IF('h-kruis'!H118=0.5,"½",'h-kruis'!H118))</f>
        <v/>
      </c>
      <c r="G118" s="22" t="str">
        <f ca="1">IF('h-kruis'!I118="","",IF('h-kruis'!I118=0.5,"½",'h-kruis'!I118))</f>
        <v/>
      </c>
      <c r="H118" s="22" t="str">
        <f ca="1">IF('h-kruis'!J118="","",IF('h-kruis'!J118=0.5,"½",'h-kruis'!J118))</f>
        <v/>
      </c>
      <c r="I118" s="22" t="str">
        <f ca="1">IF('h-kruis'!K118="","",IF('h-kruis'!K118=0.5,"½",'h-kruis'!K118))</f>
        <v/>
      </c>
      <c r="J118" s="22" t="str">
        <f ca="1">IF('h-kruis'!L118="","",IF('h-kruis'!L118=0.5,"½",'h-kruis'!L118))</f>
        <v/>
      </c>
      <c r="K118" s="22" t="str">
        <f ca="1">IF('h-kruis'!M118="","",IF('h-kruis'!M118=0.5,"½",'h-kruis'!M118))</f>
        <v/>
      </c>
      <c r="L118" s="22" t="str">
        <f ca="1">IF('h-kruis'!N118="","",IF('h-kruis'!N118=0.5,"½",'h-kruis'!N118))</f>
        <v/>
      </c>
      <c r="M118" s="16"/>
      <c r="N118" s="22" t="str">
        <f ca="1">IF('h-kruis'!P118="","",IF('h-kruis'!P118=0.5,"½",'h-kruis'!P118))</f>
        <v/>
      </c>
      <c r="O118" s="9">
        <f ca="1">IF(LEN('h-kruis'!Q118)&gt;1,IF(LEFT('h-kruis'!Q118,1)="0","½",LEFT('h-kruis'!Q118,1)&amp;"½"),'h-kruis'!Q118)</f>
        <v>0</v>
      </c>
      <c r="P118" s="9">
        <f ca="1">_xlfn.RANK.EQ('h-kruis'!Q118,'h-kruis'!Q110:Q119,0)</f>
        <v>1</v>
      </c>
      <c r="Q118" s="13" t="s">
        <v>289</v>
      </c>
      <c r="R118" s="58" t="s">
        <v>285</v>
      </c>
      <c r="S118" s="58" t="s">
        <v>109</v>
      </c>
      <c r="T118" s="58" t="s">
        <v>280</v>
      </c>
      <c r="U118" s="58" t="s">
        <v>319</v>
      </c>
      <c r="V118" s="58" t="s">
        <v>320</v>
      </c>
    </row>
    <row r="119" spans="1:22" s="48" customFormat="1" ht="12.75">
      <c r="A119" s="18">
        <v>10</v>
      </c>
      <c r="B119" s="8" t="str">
        <f ca="1">OFFSET('h-lot'!A$10,('h-kruis'!A119-1)*10,0)</f>
        <v/>
      </c>
      <c r="C119" s="12" t="str">
        <f ca="1">OFFSET('h-lot'!B$10,('h-kruis'!A119-1)*10,0)</f>
        <v/>
      </c>
      <c r="D119" s="12" t="str">
        <f ca="1">OFFSET('h-lot'!C$10,('h-kruis'!A119-1)*10,0)</f>
        <v/>
      </c>
      <c r="E119" s="22" t="str">
        <f ca="1">IF('h-kruis'!G119="","",IF('h-kruis'!G119=0.5,"½",'h-kruis'!G119))</f>
        <v/>
      </c>
      <c r="F119" s="22" t="str">
        <f ca="1">IF('h-kruis'!H119="","",IF('h-kruis'!H119=0.5,"½",'h-kruis'!H119))</f>
        <v/>
      </c>
      <c r="G119" s="22" t="str">
        <f ca="1">IF('h-kruis'!I119="","",IF('h-kruis'!I119=0.5,"½",'h-kruis'!I119))</f>
        <v/>
      </c>
      <c r="H119" s="22" t="str">
        <f ca="1">IF('h-kruis'!J119="","",IF('h-kruis'!J119=0.5,"½",'h-kruis'!J119))</f>
        <v/>
      </c>
      <c r="I119" s="22" t="str">
        <f ca="1">IF('h-kruis'!K119="","",IF('h-kruis'!K119=0.5,"½",'h-kruis'!K119))</f>
        <v/>
      </c>
      <c r="J119" s="22" t="str">
        <f ca="1">IF('h-kruis'!L119="","",IF('h-kruis'!L119=0.5,"½",'h-kruis'!L119))</f>
        <v/>
      </c>
      <c r="K119" s="22" t="str">
        <f ca="1">IF('h-kruis'!M119="","",IF('h-kruis'!M119=0.5,"½",'h-kruis'!M119))</f>
        <v/>
      </c>
      <c r="L119" s="22" t="str">
        <f ca="1">IF('h-kruis'!N119="","",IF('h-kruis'!N119=0.5,"½",'h-kruis'!N119))</f>
        <v/>
      </c>
      <c r="M119" s="22" t="str">
        <f ca="1">IF('h-kruis'!O119="","",IF('h-kruis'!O119=0.5,"½",'h-kruis'!O119))</f>
        <v/>
      </c>
      <c r="N119" s="16"/>
      <c r="O119" s="9">
        <f ca="1">IF(LEN('h-kruis'!Q119)&gt;1,IF(LEFT('h-kruis'!Q119,1)="0","½",LEFT('h-kruis'!Q119,1)&amp;"½"),'h-kruis'!Q119)</f>
        <v>0</v>
      </c>
      <c r="P119" s="9">
        <f ca="1">_xlfn.RANK.EQ('h-kruis'!Q119,'h-kruis'!Q110:Q119,0)</f>
        <v>1</v>
      </c>
      <c r="Q119" s="13"/>
      <c r="R119" s="58"/>
      <c r="S119" s="58"/>
      <c r="T119" s="58"/>
      <c r="U119" s="58"/>
      <c r="V119" s="58"/>
    </row>
    <row r="120" spans="1:22" s="48" customFormat="1" ht="12.75">
      <c r="A120" s="1"/>
      <c r="C120" s="13"/>
      <c r="E120" s="5"/>
      <c r="F120" s="5"/>
      <c r="G120" s="5"/>
      <c r="H120" s="5"/>
      <c r="I120" s="5"/>
      <c r="J120" s="5"/>
      <c r="K120" s="5"/>
      <c r="L120" s="5"/>
      <c r="M120" s="5"/>
      <c r="N120" s="5"/>
      <c r="O120" s="5"/>
      <c r="P120" s="5"/>
      <c r="Q120" s="13"/>
      <c r="R120" s="5"/>
      <c r="S120" s="5"/>
      <c r="T120" s="5"/>
      <c r="U120" s="5"/>
      <c r="V120" s="5"/>
    </row>
    <row r="121" spans="1:22" s="48" customFormat="1" ht="12.75">
      <c r="A121" s="17"/>
      <c r="B121" s="6" t="str">
        <f>"Tienkamp "&amp;'h-kruis'!A121</f>
        <v>Tienkamp 11</v>
      </c>
      <c r="C121" s="11"/>
      <c r="D121" s="10"/>
      <c r="E121" s="7">
        <v>1</v>
      </c>
      <c r="F121" s="7">
        <v>2</v>
      </c>
      <c r="G121" s="7">
        <v>3</v>
      </c>
      <c r="H121" s="7">
        <v>4</v>
      </c>
      <c r="I121" s="7">
        <v>5</v>
      </c>
      <c r="J121" s="7">
        <v>6</v>
      </c>
      <c r="K121" s="7">
        <v>7</v>
      </c>
      <c r="L121" s="7">
        <v>8</v>
      </c>
      <c r="M121" s="7">
        <v>9</v>
      </c>
      <c r="N121" s="7">
        <v>10</v>
      </c>
      <c r="O121" s="7" t="s">
        <v>12</v>
      </c>
      <c r="P121" s="7" t="s">
        <v>45</v>
      </c>
      <c r="Q121" s="15"/>
      <c r="R121" s="14" t="str">
        <f>"bord "&amp;'h-kruis'!B121</f>
        <v>bord 1</v>
      </c>
      <c r="S121" s="14" t="str">
        <f>"bord "&amp;'h-kruis'!C121</f>
        <v>bord 2</v>
      </c>
      <c r="T121" s="14" t="str">
        <f>"bord "&amp;'h-kruis'!D121</f>
        <v>bord 3</v>
      </c>
      <c r="U121" s="14" t="str">
        <f>"bord "&amp;'h-kruis'!E121</f>
        <v>bord 4</v>
      </c>
      <c r="V121" s="14" t="str">
        <f>"bord "&amp;'h-kruis'!F121</f>
        <v>bord 5</v>
      </c>
    </row>
    <row r="122" spans="1:22" ht="12.75">
      <c r="A122" s="18">
        <v>1</v>
      </c>
      <c r="B122" s="8" t="str">
        <f ca="1">OFFSET('h-lot'!A$1,('h-kruis'!A122-1)*10,0)</f>
        <v/>
      </c>
      <c r="C122" s="12" t="str">
        <f ca="1">OFFSET('h-lot'!B$1,('h-kruis'!A122-1)*10,0)</f>
        <v/>
      </c>
      <c r="D122" s="12" t="str">
        <f ca="1">OFFSET('h-lot'!C$1,('h-kruis'!A122-1)*10,0)</f>
        <v/>
      </c>
      <c r="E122" s="16"/>
      <c r="F122" s="22" t="str">
        <f ca="1">IF('h-kruis'!H122="","",IF('h-kruis'!H122=0.5,"½",'h-kruis'!H122))</f>
        <v/>
      </c>
      <c r="G122" s="22" t="str">
        <f ca="1">IF('h-kruis'!I122="","",IF('h-kruis'!I122=0.5,"½",'h-kruis'!I122))</f>
        <v/>
      </c>
      <c r="H122" s="22" t="str">
        <f ca="1">IF('h-kruis'!J122="","",IF('h-kruis'!J122=0.5,"½",'h-kruis'!J122))</f>
        <v/>
      </c>
      <c r="I122" s="22" t="str">
        <f ca="1">IF('h-kruis'!K122="","",IF('h-kruis'!K122=0.5,"½",'h-kruis'!K122))</f>
        <v/>
      </c>
      <c r="J122" s="22" t="str">
        <f ca="1">IF('h-kruis'!L122="","",IF('h-kruis'!L122=0.5,"½",'h-kruis'!L122))</f>
        <v/>
      </c>
      <c r="K122" s="22" t="str">
        <f ca="1">IF('h-kruis'!M122="","",IF('h-kruis'!M122=0.5,"½",'h-kruis'!M122))</f>
        <v/>
      </c>
      <c r="L122" s="22" t="str">
        <f ca="1">IF('h-kruis'!N122="","",IF('h-kruis'!N122=0.5,"½",'h-kruis'!N122))</f>
        <v/>
      </c>
      <c r="M122" s="22" t="str">
        <f ca="1">IF('h-kruis'!O122="","",IF('h-kruis'!O122=0.5,"½",'h-kruis'!O122))</f>
        <v/>
      </c>
      <c r="N122" s="22" t="str">
        <f ca="1">IF('h-kruis'!P122="","",IF('h-kruis'!P122=0.5,"½",'h-kruis'!P122))</f>
        <v/>
      </c>
      <c r="O122" s="9">
        <f ca="1">IF(LEN('h-kruis'!Q122)&gt;1,IF(LEFT('h-kruis'!Q122,1)="0","½",LEFT('h-kruis'!Q122,1)&amp;"½"),'h-kruis'!Q122)</f>
        <v>0</v>
      </c>
      <c r="P122" s="9">
        <f ca="1">_xlfn.RANK.EQ('h-kruis'!Q122,'h-kruis'!Q122:Q131,0)</f>
        <v>1</v>
      </c>
      <c r="Q122" s="13" t="s">
        <v>14</v>
      </c>
      <c r="R122" s="58" t="s">
        <v>290</v>
      </c>
      <c r="S122" s="58" t="s">
        <v>291</v>
      </c>
      <c r="T122" s="58" t="s">
        <v>284</v>
      </c>
      <c r="U122" s="58" t="s">
        <v>304</v>
      </c>
      <c r="V122" s="58" t="s">
        <v>305</v>
      </c>
    </row>
    <row r="123" spans="1:22" s="4" customFormat="1" ht="12.75">
      <c r="A123" s="18">
        <v>2</v>
      </c>
      <c r="B123" s="8" t="str">
        <f ca="1">OFFSET('h-lot'!A$2,('h-kruis'!A123-1)*10,0)</f>
        <v/>
      </c>
      <c r="C123" s="12" t="str">
        <f ca="1">OFFSET('h-lot'!B$2,('h-kruis'!A123-1)*10,0)</f>
        <v/>
      </c>
      <c r="D123" s="12" t="str">
        <f ca="1">OFFSET('h-lot'!C$2,('h-kruis'!A123-1)*10,0)</f>
        <v/>
      </c>
      <c r="E123" s="22" t="str">
        <f ca="1">IF('h-kruis'!G123="","",IF('h-kruis'!G123=0.5,"½",'h-kruis'!G123))</f>
        <v/>
      </c>
      <c r="F123" s="16"/>
      <c r="G123" s="22" t="str">
        <f ca="1">IF('h-kruis'!I123="","",IF('h-kruis'!I123=0.5,"½",'h-kruis'!I123))</f>
        <v/>
      </c>
      <c r="H123" s="22" t="str">
        <f ca="1">IF('h-kruis'!J123="","",IF('h-kruis'!J123=0.5,"½",'h-kruis'!J123))</f>
        <v/>
      </c>
      <c r="I123" s="22" t="str">
        <f ca="1">IF('h-kruis'!K123="","",IF('h-kruis'!K123=0.5,"½",'h-kruis'!K123))</f>
        <v/>
      </c>
      <c r="J123" s="22" t="str">
        <f ca="1">IF('h-kruis'!L123="","",IF('h-kruis'!L123=0.5,"½",'h-kruis'!L123))</f>
        <v/>
      </c>
      <c r="K123" s="22" t="str">
        <f ca="1">IF('h-kruis'!M123="","",IF('h-kruis'!M123=0.5,"½",'h-kruis'!M123))</f>
        <v/>
      </c>
      <c r="L123" s="22" t="str">
        <f ca="1">IF('h-kruis'!N123="","",IF('h-kruis'!N123=0.5,"½",'h-kruis'!N123))</f>
        <v/>
      </c>
      <c r="M123" s="22" t="str">
        <f ca="1">IF('h-kruis'!O123="","",IF('h-kruis'!O123=0.5,"½",'h-kruis'!O123))</f>
        <v/>
      </c>
      <c r="N123" s="22" t="str">
        <f ca="1">IF('h-kruis'!P123="","",IF('h-kruis'!P123=0.5,"½",'h-kruis'!P123))</f>
        <v/>
      </c>
      <c r="O123" s="9">
        <f ca="1">IF(LEN('h-kruis'!Q123)&gt;1,IF(LEFT('h-kruis'!Q123,1)="0","½",LEFT('h-kruis'!Q123,1)&amp;"½"),'h-kruis'!Q123)</f>
        <v>0</v>
      </c>
      <c r="P123" s="9">
        <f ca="1">_xlfn.RANK.EQ('h-kruis'!Q123,'h-kruis'!Q122:Q131,0)</f>
        <v>1</v>
      </c>
      <c r="Q123" s="13" t="s">
        <v>15</v>
      </c>
      <c r="R123" s="58" t="s">
        <v>292</v>
      </c>
      <c r="S123" s="58" t="s">
        <v>306</v>
      </c>
      <c r="T123" s="59" t="s">
        <v>307</v>
      </c>
      <c r="U123" s="59" t="s">
        <v>308</v>
      </c>
      <c r="V123" s="59" t="s">
        <v>13</v>
      </c>
    </row>
    <row r="124" spans="1:22" s="48" customFormat="1" ht="12.75">
      <c r="A124" s="18">
        <v>3</v>
      </c>
      <c r="B124" s="8" t="str">
        <f ca="1">OFFSET('h-lot'!A$3,('h-kruis'!A124-1)*10,0)</f>
        <v/>
      </c>
      <c r="C124" s="12" t="str">
        <f ca="1">OFFSET('h-lot'!B$3,('h-kruis'!A124-1)*10,0)</f>
        <v/>
      </c>
      <c r="D124" s="12" t="str">
        <f ca="1">OFFSET('h-lot'!C$3,('h-kruis'!A124-1)*10,0)</f>
        <v/>
      </c>
      <c r="E124" s="22" t="str">
        <f ca="1">IF('h-kruis'!G124="","",IF('h-kruis'!G124=0.5,"½",'h-kruis'!G124))</f>
        <v/>
      </c>
      <c r="F124" s="22" t="str">
        <f ca="1">IF('h-kruis'!H124="","",IF('h-kruis'!H124=0.5,"½",'h-kruis'!H124))</f>
        <v/>
      </c>
      <c r="G124" s="16"/>
      <c r="H124" s="22" t="str">
        <f ca="1">IF('h-kruis'!J124="","",IF('h-kruis'!J124=0.5,"½",'h-kruis'!J124))</f>
        <v/>
      </c>
      <c r="I124" s="22" t="str">
        <f ca="1">IF('h-kruis'!K124="","",IF('h-kruis'!K124=0.5,"½",'h-kruis'!K124))</f>
        <v/>
      </c>
      <c r="J124" s="22" t="str">
        <f ca="1">IF('h-kruis'!L124="","",IF('h-kruis'!L124=0.5,"½",'h-kruis'!L124))</f>
        <v/>
      </c>
      <c r="K124" s="22" t="str">
        <f ca="1">IF('h-kruis'!M124="","",IF('h-kruis'!M124=0.5,"½",'h-kruis'!M124))</f>
        <v/>
      </c>
      <c r="L124" s="22" t="str">
        <f ca="1">IF('h-kruis'!N124="","",IF('h-kruis'!N124=0.5,"½",'h-kruis'!N124))</f>
        <v/>
      </c>
      <c r="M124" s="22" t="str">
        <f ca="1">IF('h-kruis'!O124="","",IF('h-kruis'!O124=0.5,"½",'h-kruis'!O124))</f>
        <v/>
      </c>
      <c r="N124" s="22" t="str">
        <f ca="1">IF('h-kruis'!P124="","",IF('h-kruis'!P124=0.5,"½",'h-kruis'!P124))</f>
        <v/>
      </c>
      <c r="O124" s="9">
        <f ca="1">IF(LEN('h-kruis'!Q124)&gt;1,IF(LEFT('h-kruis'!Q124,1)="0","½",LEFT('h-kruis'!Q124,1)&amp;"½"),'h-kruis'!Q124)</f>
        <v>0</v>
      </c>
      <c r="P124" s="9">
        <f ca="1">_xlfn.RANK.EQ('h-kruis'!Q124,'h-kruis'!Q122:Q131,0)</f>
        <v>1</v>
      </c>
      <c r="Q124" s="13" t="s">
        <v>16</v>
      </c>
      <c r="R124" s="58" t="s">
        <v>293</v>
      </c>
      <c r="S124" s="58" t="s">
        <v>111</v>
      </c>
      <c r="T124" s="58" t="s">
        <v>283</v>
      </c>
      <c r="U124" s="58" t="s">
        <v>309</v>
      </c>
      <c r="V124" s="58" t="s">
        <v>310</v>
      </c>
    </row>
    <row r="125" spans="1:22" s="48" customFormat="1" ht="12.75">
      <c r="A125" s="18">
        <v>4</v>
      </c>
      <c r="B125" s="8" t="str">
        <f ca="1">OFFSET('h-lot'!A$4,('h-kruis'!A125-1)*10,0)</f>
        <v/>
      </c>
      <c r="C125" s="12" t="str">
        <f ca="1">OFFSET('h-lot'!B$4,('h-kruis'!A125-1)*10,0)</f>
        <v/>
      </c>
      <c r="D125" s="12" t="str">
        <f ca="1">OFFSET('h-lot'!C$4,('h-kruis'!A125-1)*10,0)</f>
        <v/>
      </c>
      <c r="E125" s="22" t="str">
        <f ca="1">IF('h-kruis'!G125="","",IF('h-kruis'!G125=0.5,"½",'h-kruis'!G125))</f>
        <v/>
      </c>
      <c r="F125" s="22" t="str">
        <f ca="1">IF('h-kruis'!H125="","",IF('h-kruis'!H125=0.5,"½",'h-kruis'!H125))</f>
        <v/>
      </c>
      <c r="G125" s="22" t="str">
        <f ca="1">IF('h-kruis'!I125="","",IF('h-kruis'!I125=0.5,"½",'h-kruis'!I125))</f>
        <v/>
      </c>
      <c r="H125" s="16"/>
      <c r="I125" s="22" t="str">
        <f ca="1">IF('h-kruis'!K125="","",IF('h-kruis'!K125=0.5,"½",'h-kruis'!K125))</f>
        <v/>
      </c>
      <c r="J125" s="22" t="str">
        <f ca="1">IF('h-kruis'!L125="","",IF('h-kruis'!L125=0.5,"½",'h-kruis'!L125))</f>
        <v/>
      </c>
      <c r="K125" s="22" t="str">
        <f ca="1">IF('h-kruis'!M125="","",IF('h-kruis'!M125=0.5,"½",'h-kruis'!M125))</f>
        <v/>
      </c>
      <c r="L125" s="22" t="str">
        <f ca="1">IF('h-kruis'!N125="","",IF('h-kruis'!N125=0.5,"½",'h-kruis'!N125))</f>
        <v/>
      </c>
      <c r="M125" s="22" t="str">
        <f ca="1">IF('h-kruis'!O125="","",IF('h-kruis'!O125=0.5,"½",'h-kruis'!O125))</f>
        <v/>
      </c>
      <c r="N125" s="22" t="str">
        <f ca="1">IF('h-kruis'!P125="","",IF('h-kruis'!P125=0.5,"½",'h-kruis'!P125))</f>
        <v/>
      </c>
      <c r="O125" s="9">
        <f ca="1">IF(LEN('h-kruis'!Q125)&gt;1,IF(LEFT('h-kruis'!Q125,1)="0","½",LEFT('h-kruis'!Q125,1)&amp;"½"),'h-kruis'!Q125)</f>
        <v>0</v>
      </c>
      <c r="P125" s="9">
        <f ca="1">_xlfn.RANK.EQ('h-kruis'!Q125,'h-kruis'!Q122:Q131,0)</f>
        <v>1</v>
      </c>
      <c r="Q125" s="60" t="s">
        <v>107</v>
      </c>
      <c r="R125" s="58" t="s">
        <v>294</v>
      </c>
      <c r="S125" s="58" t="s">
        <v>311</v>
      </c>
      <c r="T125" s="58" t="s">
        <v>312</v>
      </c>
      <c r="U125" s="58" t="s">
        <v>97</v>
      </c>
      <c r="V125" s="58" t="s">
        <v>113</v>
      </c>
    </row>
    <row r="126" spans="1:22" s="48" customFormat="1" ht="12.75">
      <c r="A126" s="18">
        <v>5</v>
      </c>
      <c r="B126" s="8" t="str">
        <f ca="1">OFFSET('h-lot'!A$5,('h-kruis'!A126-1)*10,0)</f>
        <v/>
      </c>
      <c r="C126" s="12" t="str">
        <f ca="1">OFFSET('h-lot'!B$5,('h-kruis'!A126-1)*10,0)</f>
        <v/>
      </c>
      <c r="D126" s="12" t="str">
        <f ca="1">OFFSET('h-lot'!C$5,('h-kruis'!A126-1)*10,0)</f>
        <v/>
      </c>
      <c r="E126" s="22" t="str">
        <f ca="1">IF('h-kruis'!G126="","",IF('h-kruis'!G126=0.5,"½",'h-kruis'!G126))</f>
        <v/>
      </c>
      <c r="F126" s="22" t="str">
        <f ca="1">IF('h-kruis'!H126="","",IF('h-kruis'!H126=0.5,"½",'h-kruis'!H126))</f>
        <v/>
      </c>
      <c r="G126" s="22" t="str">
        <f ca="1">IF('h-kruis'!I126="","",IF('h-kruis'!I126=0.5,"½",'h-kruis'!I126))</f>
        <v/>
      </c>
      <c r="H126" s="22" t="str">
        <f ca="1">IF('h-kruis'!J126="","",IF('h-kruis'!J126=0.5,"½",'h-kruis'!J126))</f>
        <v/>
      </c>
      <c r="I126" s="16"/>
      <c r="J126" s="22" t="str">
        <f ca="1">IF('h-kruis'!L126="","",IF('h-kruis'!L126=0.5,"½",'h-kruis'!L126))</f>
        <v/>
      </c>
      <c r="K126" s="22" t="str">
        <f ca="1">IF('h-kruis'!M126="","",IF('h-kruis'!M126=0.5,"½",'h-kruis'!M126))</f>
        <v/>
      </c>
      <c r="L126" s="22" t="str">
        <f ca="1">IF('h-kruis'!N126="","",IF('h-kruis'!N126=0.5,"½",'h-kruis'!N126))</f>
        <v/>
      </c>
      <c r="M126" s="22" t="str">
        <f ca="1">IF('h-kruis'!O126="","",IF('h-kruis'!O126=0.5,"½",'h-kruis'!O126))</f>
        <v/>
      </c>
      <c r="N126" s="22" t="str">
        <f ca="1">IF('h-kruis'!P126="","",IF('h-kruis'!P126=0.5,"½",'h-kruis'!P126))</f>
        <v/>
      </c>
      <c r="O126" s="9">
        <f ca="1">IF(LEN('h-kruis'!Q126)&gt;1,IF(LEFT('h-kruis'!Q126,1)="0","½",LEFT('h-kruis'!Q126,1)&amp;"½"),'h-kruis'!Q126)</f>
        <v>0</v>
      </c>
      <c r="P126" s="9">
        <f ca="1">_xlfn.RANK.EQ('h-kruis'!Q126,'h-kruis'!Q122:Q131,0)</f>
        <v>1</v>
      </c>
      <c r="Q126" s="60" t="s">
        <v>108</v>
      </c>
      <c r="R126" s="58" t="s">
        <v>295</v>
      </c>
      <c r="S126" s="58" t="s">
        <v>114</v>
      </c>
      <c r="T126" s="58" t="s">
        <v>115</v>
      </c>
      <c r="U126" s="58" t="s">
        <v>313</v>
      </c>
      <c r="V126" s="58" t="s">
        <v>314</v>
      </c>
    </row>
    <row r="127" spans="1:22" s="48" customFormat="1" ht="12.75">
      <c r="A127" s="18">
        <v>6</v>
      </c>
      <c r="B127" s="8" t="str">
        <f ca="1">OFFSET('h-lot'!A$6,('h-kruis'!A127-1)*10,0)</f>
        <v/>
      </c>
      <c r="C127" s="12" t="str">
        <f ca="1">OFFSET('h-lot'!B$6,('h-kruis'!A127-1)*10,0)</f>
        <v/>
      </c>
      <c r="D127" s="12" t="str">
        <f ca="1">OFFSET('h-lot'!C$6,('h-kruis'!A127-1)*10,0)</f>
        <v/>
      </c>
      <c r="E127" s="22" t="str">
        <f ca="1">IF('h-kruis'!G127="","",IF('h-kruis'!G127=0.5,"½",'h-kruis'!G127))</f>
        <v/>
      </c>
      <c r="F127" s="22" t="str">
        <f ca="1">IF('h-kruis'!H127="","",IF('h-kruis'!H127=0.5,"½",'h-kruis'!H127))</f>
        <v/>
      </c>
      <c r="G127" s="22" t="str">
        <f ca="1">IF('h-kruis'!I127="","",IF('h-kruis'!I127=0.5,"½",'h-kruis'!I127))</f>
        <v/>
      </c>
      <c r="H127" s="22" t="str">
        <f ca="1">IF('h-kruis'!J127="","",IF('h-kruis'!J127=0.5,"½",'h-kruis'!J127))</f>
        <v/>
      </c>
      <c r="I127" s="22" t="str">
        <f ca="1">IF('h-kruis'!K127="","",IF('h-kruis'!K127=0.5,"½",'h-kruis'!K127))</f>
        <v/>
      </c>
      <c r="J127" s="16"/>
      <c r="K127" s="22" t="str">
        <f ca="1">IF('h-kruis'!M127="","",IF('h-kruis'!M127=0.5,"½",'h-kruis'!M127))</f>
        <v/>
      </c>
      <c r="L127" s="22" t="str">
        <f ca="1">IF('h-kruis'!N127="","",IF('h-kruis'!N127=0.5,"½",'h-kruis'!N127))</f>
        <v/>
      </c>
      <c r="M127" s="22" t="str">
        <f ca="1">IF('h-kruis'!O127="","",IF('h-kruis'!O127=0.5,"½",'h-kruis'!O127))</f>
        <v/>
      </c>
      <c r="N127" s="22" t="str">
        <f ca="1">IF('h-kruis'!P127="","",IF('h-kruis'!P127=0.5,"½",'h-kruis'!P127))</f>
        <v/>
      </c>
      <c r="O127" s="9">
        <f ca="1">IF(LEN('h-kruis'!Q127)&gt;1,IF(LEFT('h-kruis'!Q127,1)="0","½",LEFT('h-kruis'!Q127,1)&amp;"½"),'h-kruis'!Q127)</f>
        <v>0</v>
      </c>
      <c r="P127" s="9">
        <f ca="1">_xlfn.RANK.EQ('h-kruis'!Q127,'h-kruis'!Q122:Q131,0)</f>
        <v>1</v>
      </c>
      <c r="Q127" s="13" t="s">
        <v>286</v>
      </c>
      <c r="R127" s="58" t="s">
        <v>296</v>
      </c>
      <c r="S127" s="58" t="s">
        <v>315</v>
      </c>
      <c r="T127" s="58" t="s">
        <v>105</v>
      </c>
      <c r="U127" s="58" t="s">
        <v>18</v>
      </c>
      <c r="V127" s="58" t="s">
        <v>106</v>
      </c>
    </row>
    <row r="128" spans="1:22" ht="12.75">
      <c r="A128" s="18">
        <v>7</v>
      </c>
      <c r="B128" s="8" t="str">
        <f ca="1">OFFSET('h-lot'!A$7,('h-kruis'!A128-1)*10,0)</f>
        <v/>
      </c>
      <c r="C128" s="12" t="str">
        <f ca="1">OFFSET('h-lot'!B$7,('h-kruis'!A128-1)*10,0)</f>
        <v/>
      </c>
      <c r="D128" s="12" t="str">
        <f ca="1">OFFSET('h-lot'!C$7,('h-kruis'!A128-1)*10,0)</f>
        <v/>
      </c>
      <c r="E128" s="22" t="str">
        <f ca="1">IF('h-kruis'!G128="","",IF('h-kruis'!G128=0.5,"½",'h-kruis'!G128))</f>
        <v/>
      </c>
      <c r="F128" s="22" t="str">
        <f ca="1">IF('h-kruis'!H128="","",IF('h-kruis'!H128=0.5,"½",'h-kruis'!H128))</f>
        <v/>
      </c>
      <c r="G128" s="22" t="str">
        <f ca="1">IF('h-kruis'!I128="","",IF('h-kruis'!I128=0.5,"½",'h-kruis'!I128))</f>
        <v/>
      </c>
      <c r="H128" s="22" t="str">
        <f ca="1">IF('h-kruis'!J128="","",IF('h-kruis'!J128=0.5,"½",'h-kruis'!J128))</f>
        <v/>
      </c>
      <c r="I128" s="22" t="str">
        <f ca="1">IF('h-kruis'!K128="","",IF('h-kruis'!K128=0.5,"½",'h-kruis'!K128))</f>
        <v/>
      </c>
      <c r="J128" s="22" t="str">
        <f ca="1">IF('h-kruis'!L128="","",IF('h-kruis'!L128=0.5,"½",'h-kruis'!L128))</f>
        <v/>
      </c>
      <c r="K128" s="16"/>
      <c r="L128" s="22" t="str">
        <f ca="1">IF('h-kruis'!N128="","",IF('h-kruis'!N128=0.5,"½",'h-kruis'!N128))</f>
        <v/>
      </c>
      <c r="M128" s="22" t="str">
        <f ca="1">IF('h-kruis'!O128="","",IF('h-kruis'!O128=0.5,"½",'h-kruis'!O128))</f>
        <v/>
      </c>
      <c r="N128" s="22" t="str">
        <f ca="1">IF('h-kruis'!P128="","",IF('h-kruis'!P128=0.5,"½",'h-kruis'!P128))</f>
        <v/>
      </c>
      <c r="O128" s="9">
        <f ca="1">IF(LEN('h-kruis'!Q128)&gt;1,IF(LEFT('h-kruis'!Q128,1)="0","½",LEFT('h-kruis'!Q128,1)&amp;"½"),'h-kruis'!Q128)</f>
        <v>0</v>
      </c>
      <c r="P128" s="9">
        <f ca="1">_xlfn.RANK.EQ('h-kruis'!Q128,'h-kruis'!Q122:Q131,0)</f>
        <v>1</v>
      </c>
      <c r="Q128" s="13" t="s">
        <v>287</v>
      </c>
      <c r="R128" s="58" t="s">
        <v>297</v>
      </c>
      <c r="S128" s="58" t="s">
        <v>110</v>
      </c>
      <c r="T128" s="58" t="s">
        <v>281</v>
      </c>
      <c r="U128" s="58" t="s">
        <v>316</v>
      </c>
      <c r="V128" s="58" t="s">
        <v>317</v>
      </c>
    </row>
    <row r="129" spans="1:22" s="4" customFormat="1" ht="12.75">
      <c r="A129" s="18">
        <v>8</v>
      </c>
      <c r="B129" s="8" t="str">
        <f ca="1">OFFSET('h-lot'!A$8,('h-kruis'!A129-1)*10,0)</f>
        <v/>
      </c>
      <c r="C129" s="12" t="str">
        <f ca="1">OFFSET('h-lot'!B$8,('h-kruis'!A129-1)*10,0)</f>
        <v/>
      </c>
      <c r="D129" s="12" t="str">
        <f ca="1">OFFSET('h-lot'!C$8,('h-kruis'!A129-1)*10,0)</f>
        <v/>
      </c>
      <c r="E129" s="22" t="str">
        <f ca="1">IF('h-kruis'!G129="","",IF('h-kruis'!G129=0.5,"½",'h-kruis'!G129))</f>
        <v/>
      </c>
      <c r="F129" s="22" t="str">
        <f ca="1">IF('h-kruis'!H129="","",IF('h-kruis'!H129=0.5,"½",'h-kruis'!H129))</f>
        <v/>
      </c>
      <c r="G129" s="22" t="str">
        <f ca="1">IF('h-kruis'!I129="","",IF('h-kruis'!I129=0.5,"½",'h-kruis'!I129))</f>
        <v/>
      </c>
      <c r="H129" s="22" t="str">
        <f ca="1">IF('h-kruis'!J129="","",IF('h-kruis'!J129=0.5,"½",'h-kruis'!J129))</f>
        <v/>
      </c>
      <c r="I129" s="22" t="str">
        <f ca="1">IF('h-kruis'!K129="","",IF('h-kruis'!K129=0.5,"½",'h-kruis'!K129))</f>
        <v/>
      </c>
      <c r="J129" s="22" t="str">
        <f ca="1">IF('h-kruis'!L129="","",IF('h-kruis'!L129=0.5,"½",'h-kruis'!L129))</f>
        <v/>
      </c>
      <c r="K129" s="22" t="str">
        <f ca="1">IF('h-kruis'!M129="","",IF('h-kruis'!M129=0.5,"½",'h-kruis'!M129))</f>
        <v/>
      </c>
      <c r="L129" s="16"/>
      <c r="M129" s="22" t="str">
        <f ca="1">IF('h-kruis'!O129="","",IF('h-kruis'!O129=0.5,"½",'h-kruis'!O129))</f>
        <v/>
      </c>
      <c r="N129" s="22" t="str">
        <f ca="1">IF('h-kruis'!P129="","",IF('h-kruis'!P129=0.5,"½",'h-kruis'!P129))</f>
        <v/>
      </c>
      <c r="O129" s="9">
        <f ca="1">IF(LEN('h-kruis'!Q129)&gt;1,IF(LEFT('h-kruis'!Q129,1)="0","½",LEFT('h-kruis'!Q129,1)&amp;"½"),'h-kruis'!Q129)</f>
        <v>0</v>
      </c>
      <c r="P129" s="9">
        <f ca="1">_xlfn.RANK.EQ('h-kruis'!Q129,'h-kruis'!Q122:Q131,0)</f>
        <v>1</v>
      </c>
      <c r="Q129" s="13" t="s">
        <v>288</v>
      </c>
      <c r="R129" s="58" t="s">
        <v>298</v>
      </c>
      <c r="S129" s="58" t="s">
        <v>318</v>
      </c>
      <c r="T129" s="58" t="s">
        <v>282</v>
      </c>
      <c r="U129" s="58" t="s">
        <v>98</v>
      </c>
      <c r="V129" s="58" t="s">
        <v>112</v>
      </c>
    </row>
    <row r="130" spans="1:22" s="48" customFormat="1" ht="12.75">
      <c r="A130" s="18">
        <v>9</v>
      </c>
      <c r="B130" s="8" t="str">
        <f ca="1">OFFSET('h-lot'!A$9,('h-kruis'!A130-1)*10,0)</f>
        <v/>
      </c>
      <c r="C130" s="12" t="str">
        <f ca="1">OFFSET('h-lot'!B$9,('h-kruis'!A130-1)*10,0)</f>
        <v/>
      </c>
      <c r="D130" s="12" t="str">
        <f ca="1">OFFSET('h-lot'!C$9,('h-kruis'!A130-1)*10,0)</f>
        <v/>
      </c>
      <c r="E130" s="22" t="str">
        <f ca="1">IF('h-kruis'!G130="","",IF('h-kruis'!G130=0.5,"½",'h-kruis'!G130))</f>
        <v/>
      </c>
      <c r="F130" s="22" t="str">
        <f ca="1">IF('h-kruis'!H130="","",IF('h-kruis'!H130=0.5,"½",'h-kruis'!H130))</f>
        <v/>
      </c>
      <c r="G130" s="22" t="str">
        <f ca="1">IF('h-kruis'!I130="","",IF('h-kruis'!I130=0.5,"½",'h-kruis'!I130))</f>
        <v/>
      </c>
      <c r="H130" s="22" t="str">
        <f ca="1">IF('h-kruis'!J130="","",IF('h-kruis'!J130=0.5,"½",'h-kruis'!J130))</f>
        <v/>
      </c>
      <c r="I130" s="22" t="str">
        <f ca="1">IF('h-kruis'!K130="","",IF('h-kruis'!K130=0.5,"½",'h-kruis'!K130))</f>
        <v/>
      </c>
      <c r="J130" s="22" t="str">
        <f ca="1">IF('h-kruis'!L130="","",IF('h-kruis'!L130=0.5,"½",'h-kruis'!L130))</f>
        <v/>
      </c>
      <c r="K130" s="22" t="str">
        <f ca="1">IF('h-kruis'!M130="","",IF('h-kruis'!M130=0.5,"½",'h-kruis'!M130))</f>
        <v/>
      </c>
      <c r="L130" s="22" t="str">
        <f ca="1">IF('h-kruis'!N130="","",IF('h-kruis'!N130=0.5,"½",'h-kruis'!N130))</f>
        <v/>
      </c>
      <c r="M130" s="16"/>
      <c r="N130" s="22" t="str">
        <f ca="1">IF('h-kruis'!P130="","",IF('h-kruis'!P130=0.5,"½",'h-kruis'!P130))</f>
        <v/>
      </c>
      <c r="O130" s="9">
        <f ca="1">IF(LEN('h-kruis'!Q130)&gt;1,IF(LEFT('h-kruis'!Q130,1)="0","½",LEFT('h-kruis'!Q130,1)&amp;"½"),'h-kruis'!Q130)</f>
        <v>0</v>
      </c>
      <c r="P130" s="9">
        <f ca="1">_xlfn.RANK.EQ('h-kruis'!Q130,'h-kruis'!Q122:Q131,0)</f>
        <v>1</v>
      </c>
      <c r="Q130" s="13" t="s">
        <v>289</v>
      </c>
      <c r="R130" s="58" t="s">
        <v>285</v>
      </c>
      <c r="S130" s="58" t="s">
        <v>109</v>
      </c>
      <c r="T130" s="58" t="s">
        <v>280</v>
      </c>
      <c r="U130" s="58" t="s">
        <v>319</v>
      </c>
      <c r="V130" s="58" t="s">
        <v>320</v>
      </c>
    </row>
    <row r="131" spans="1:22" s="48" customFormat="1" ht="12.75">
      <c r="A131" s="18">
        <v>10</v>
      </c>
      <c r="B131" s="8" t="str">
        <f ca="1">OFFSET('h-lot'!A$10,('h-kruis'!A131-1)*10,0)</f>
        <v/>
      </c>
      <c r="C131" s="12" t="str">
        <f ca="1">OFFSET('h-lot'!B$10,('h-kruis'!A131-1)*10,0)</f>
        <v/>
      </c>
      <c r="D131" s="12" t="str">
        <f ca="1">OFFSET('h-lot'!C$10,('h-kruis'!A131-1)*10,0)</f>
        <v/>
      </c>
      <c r="E131" s="22" t="str">
        <f ca="1">IF('h-kruis'!G131="","",IF('h-kruis'!G131=0.5,"½",'h-kruis'!G131))</f>
        <v/>
      </c>
      <c r="F131" s="22" t="str">
        <f ca="1">IF('h-kruis'!H131="","",IF('h-kruis'!H131=0.5,"½",'h-kruis'!H131))</f>
        <v/>
      </c>
      <c r="G131" s="22" t="str">
        <f ca="1">IF('h-kruis'!I131="","",IF('h-kruis'!I131=0.5,"½",'h-kruis'!I131))</f>
        <v/>
      </c>
      <c r="H131" s="22" t="str">
        <f ca="1">IF('h-kruis'!J131="","",IF('h-kruis'!J131=0.5,"½",'h-kruis'!J131))</f>
        <v/>
      </c>
      <c r="I131" s="22" t="str">
        <f ca="1">IF('h-kruis'!K131="","",IF('h-kruis'!K131=0.5,"½",'h-kruis'!K131))</f>
        <v/>
      </c>
      <c r="J131" s="22" t="str">
        <f ca="1">IF('h-kruis'!L131="","",IF('h-kruis'!L131=0.5,"½",'h-kruis'!L131))</f>
        <v/>
      </c>
      <c r="K131" s="22" t="str">
        <f ca="1">IF('h-kruis'!M131="","",IF('h-kruis'!M131=0.5,"½",'h-kruis'!M131))</f>
        <v/>
      </c>
      <c r="L131" s="22" t="str">
        <f ca="1">IF('h-kruis'!N131="","",IF('h-kruis'!N131=0.5,"½",'h-kruis'!N131))</f>
        <v/>
      </c>
      <c r="M131" s="22" t="str">
        <f ca="1">IF('h-kruis'!O131="","",IF('h-kruis'!O131=0.5,"½",'h-kruis'!O131))</f>
        <v/>
      </c>
      <c r="N131" s="16"/>
      <c r="O131" s="9">
        <f ca="1">IF(LEN('h-kruis'!Q131)&gt;1,IF(LEFT('h-kruis'!Q131,1)="0","½",LEFT('h-kruis'!Q131,1)&amp;"½"),'h-kruis'!Q131)</f>
        <v>0</v>
      </c>
      <c r="P131" s="9">
        <f ca="1">_xlfn.RANK.EQ('h-kruis'!Q131,'h-kruis'!Q122:Q131,0)</f>
        <v>1</v>
      </c>
      <c r="Q131" s="13"/>
      <c r="R131" s="58"/>
      <c r="S131" s="58"/>
      <c r="T131" s="58"/>
      <c r="U131" s="58"/>
      <c r="V131" s="58"/>
    </row>
    <row r="132" spans="1:22" s="48" customFormat="1" ht="12.75">
      <c r="A132" s="1"/>
      <c r="C132" s="13"/>
      <c r="E132" s="5"/>
      <c r="F132" s="5"/>
      <c r="G132" s="5"/>
      <c r="H132" s="5"/>
      <c r="I132" s="5"/>
      <c r="J132" s="5"/>
      <c r="K132" s="5"/>
      <c r="L132" s="5"/>
      <c r="M132" s="5"/>
      <c r="N132" s="5"/>
      <c r="O132" s="5"/>
      <c r="P132" s="5"/>
      <c r="Q132" s="13"/>
      <c r="R132" s="5"/>
      <c r="S132" s="5"/>
      <c r="T132" s="5"/>
      <c r="U132" s="5"/>
      <c r="V132" s="5"/>
    </row>
    <row r="133" spans="1:22" s="48" customFormat="1" ht="12.75">
      <c r="A133" s="17"/>
      <c r="B133" s="6" t="str">
        <f>"Tienkamp "&amp;'h-kruis'!A133</f>
        <v>Tienkamp 12</v>
      </c>
      <c r="C133" s="11"/>
      <c r="D133" s="10"/>
      <c r="E133" s="7">
        <v>1</v>
      </c>
      <c r="F133" s="7">
        <v>2</v>
      </c>
      <c r="G133" s="7">
        <v>3</v>
      </c>
      <c r="H133" s="7">
        <v>4</v>
      </c>
      <c r="I133" s="7">
        <v>5</v>
      </c>
      <c r="J133" s="7">
        <v>6</v>
      </c>
      <c r="K133" s="7">
        <v>7</v>
      </c>
      <c r="L133" s="7">
        <v>8</v>
      </c>
      <c r="M133" s="7">
        <v>9</v>
      </c>
      <c r="N133" s="7">
        <v>10</v>
      </c>
      <c r="O133" s="7" t="s">
        <v>12</v>
      </c>
      <c r="P133" s="7" t="s">
        <v>45</v>
      </c>
      <c r="Q133" s="15"/>
      <c r="R133" s="14" t="str">
        <f>"bord "&amp;'h-kruis'!B133</f>
        <v>bord 1</v>
      </c>
      <c r="S133" s="14" t="str">
        <f>"bord "&amp;'h-kruis'!C133</f>
        <v>bord 2</v>
      </c>
      <c r="T133" s="14" t="str">
        <f>"bord "&amp;'h-kruis'!D133</f>
        <v>bord 3</v>
      </c>
      <c r="U133" s="14" t="str">
        <f>"bord "&amp;'h-kruis'!E133</f>
        <v>bord 4</v>
      </c>
      <c r="V133" s="14" t="str">
        <f>"bord "&amp;'h-kruis'!F133</f>
        <v>bord 5</v>
      </c>
    </row>
    <row r="134" spans="1:22" ht="12.75">
      <c r="A134" s="18">
        <v>1</v>
      </c>
      <c r="B134" s="8" t="str">
        <f ca="1">OFFSET('h-lot'!A$1,('h-kruis'!A134-1)*10,0)</f>
        <v/>
      </c>
      <c r="C134" s="12" t="str">
        <f ca="1">OFFSET('h-lot'!B$1,('h-kruis'!A134-1)*10,0)</f>
        <v/>
      </c>
      <c r="D134" s="12" t="str">
        <f ca="1">OFFSET('h-lot'!C$1,('h-kruis'!A134-1)*10,0)</f>
        <v/>
      </c>
      <c r="E134" s="16"/>
      <c r="F134" s="22" t="str">
        <f ca="1">IF('h-kruis'!H134="","",IF('h-kruis'!H134=0.5,"½",'h-kruis'!H134))</f>
        <v/>
      </c>
      <c r="G134" s="22" t="str">
        <f ca="1">IF('h-kruis'!I134="","",IF('h-kruis'!I134=0.5,"½",'h-kruis'!I134))</f>
        <v/>
      </c>
      <c r="H134" s="22" t="str">
        <f ca="1">IF('h-kruis'!J134="","",IF('h-kruis'!J134=0.5,"½",'h-kruis'!J134))</f>
        <v/>
      </c>
      <c r="I134" s="22" t="str">
        <f ca="1">IF('h-kruis'!K134="","",IF('h-kruis'!K134=0.5,"½",'h-kruis'!K134))</f>
        <v/>
      </c>
      <c r="J134" s="22" t="str">
        <f ca="1">IF('h-kruis'!L134="","",IF('h-kruis'!L134=0.5,"½",'h-kruis'!L134))</f>
        <v/>
      </c>
      <c r="K134" s="22" t="str">
        <f ca="1">IF('h-kruis'!M134="","",IF('h-kruis'!M134=0.5,"½",'h-kruis'!M134))</f>
        <v/>
      </c>
      <c r="L134" s="22" t="str">
        <f ca="1">IF('h-kruis'!N134="","",IF('h-kruis'!N134=0.5,"½",'h-kruis'!N134))</f>
        <v/>
      </c>
      <c r="M134" s="22" t="str">
        <f ca="1">IF('h-kruis'!O134="","",IF('h-kruis'!O134=0.5,"½",'h-kruis'!O134))</f>
        <v/>
      </c>
      <c r="N134" s="22" t="str">
        <f ca="1">IF('h-kruis'!P134="","",IF('h-kruis'!P134=0.5,"½",'h-kruis'!P134))</f>
        <v/>
      </c>
      <c r="O134" s="9">
        <f ca="1">IF(LEN('h-kruis'!Q134)&gt;1,IF(LEFT('h-kruis'!Q134,1)="0","½",LEFT('h-kruis'!Q134,1)&amp;"½"),'h-kruis'!Q134)</f>
        <v>0</v>
      </c>
      <c r="P134" s="9">
        <f ca="1">_xlfn.RANK.EQ('h-kruis'!Q134,'h-kruis'!Q134:Q143,0)</f>
        <v>1</v>
      </c>
      <c r="Q134" s="13" t="s">
        <v>14</v>
      </c>
      <c r="R134" s="58" t="s">
        <v>290</v>
      </c>
      <c r="S134" s="58" t="s">
        <v>291</v>
      </c>
      <c r="T134" s="58" t="s">
        <v>284</v>
      </c>
      <c r="U134" s="58" t="s">
        <v>304</v>
      </c>
      <c r="V134" s="58" t="s">
        <v>305</v>
      </c>
    </row>
    <row r="135" spans="1:22" s="4" customFormat="1" ht="12.75">
      <c r="A135" s="18">
        <v>2</v>
      </c>
      <c r="B135" s="8" t="str">
        <f ca="1">OFFSET('h-lot'!A$2,('h-kruis'!A135-1)*10,0)</f>
        <v/>
      </c>
      <c r="C135" s="12" t="str">
        <f ca="1">OFFSET('h-lot'!B$2,('h-kruis'!A135-1)*10,0)</f>
        <v/>
      </c>
      <c r="D135" s="12" t="str">
        <f ca="1">OFFSET('h-lot'!C$2,('h-kruis'!A135-1)*10,0)</f>
        <v/>
      </c>
      <c r="E135" s="22" t="str">
        <f ca="1">IF('h-kruis'!G135="","",IF('h-kruis'!G135=0.5,"½",'h-kruis'!G135))</f>
        <v/>
      </c>
      <c r="F135" s="16"/>
      <c r="G135" s="22" t="str">
        <f ca="1">IF('h-kruis'!I135="","",IF('h-kruis'!I135=0.5,"½",'h-kruis'!I135))</f>
        <v/>
      </c>
      <c r="H135" s="22" t="str">
        <f ca="1">IF('h-kruis'!J135="","",IF('h-kruis'!J135=0.5,"½",'h-kruis'!J135))</f>
        <v/>
      </c>
      <c r="I135" s="22" t="str">
        <f ca="1">IF('h-kruis'!K135="","",IF('h-kruis'!K135=0.5,"½",'h-kruis'!K135))</f>
        <v/>
      </c>
      <c r="J135" s="22" t="str">
        <f ca="1">IF('h-kruis'!L135="","",IF('h-kruis'!L135=0.5,"½",'h-kruis'!L135))</f>
        <v/>
      </c>
      <c r="K135" s="22" t="str">
        <f ca="1">IF('h-kruis'!M135="","",IF('h-kruis'!M135=0.5,"½",'h-kruis'!M135))</f>
        <v/>
      </c>
      <c r="L135" s="22" t="str">
        <f ca="1">IF('h-kruis'!N135="","",IF('h-kruis'!N135=0.5,"½",'h-kruis'!N135))</f>
        <v/>
      </c>
      <c r="M135" s="22" t="str">
        <f ca="1">IF('h-kruis'!O135="","",IF('h-kruis'!O135=0.5,"½",'h-kruis'!O135))</f>
        <v/>
      </c>
      <c r="N135" s="22" t="str">
        <f ca="1">IF('h-kruis'!P135="","",IF('h-kruis'!P135=0.5,"½",'h-kruis'!P135))</f>
        <v/>
      </c>
      <c r="O135" s="9">
        <f ca="1">IF(LEN('h-kruis'!Q135)&gt;1,IF(LEFT('h-kruis'!Q135,1)="0","½",LEFT('h-kruis'!Q135,1)&amp;"½"),'h-kruis'!Q135)</f>
        <v>0</v>
      </c>
      <c r="P135" s="9">
        <f ca="1">_xlfn.RANK.EQ('h-kruis'!Q135,'h-kruis'!Q134:Q143,0)</f>
        <v>1</v>
      </c>
      <c r="Q135" s="13" t="s">
        <v>15</v>
      </c>
      <c r="R135" s="58" t="s">
        <v>292</v>
      </c>
      <c r="S135" s="58" t="s">
        <v>306</v>
      </c>
      <c r="T135" s="59" t="s">
        <v>307</v>
      </c>
      <c r="U135" s="59" t="s">
        <v>308</v>
      </c>
      <c r="V135" s="59" t="s">
        <v>13</v>
      </c>
    </row>
    <row r="136" spans="1:22" s="48" customFormat="1" ht="12.75">
      <c r="A136" s="18">
        <v>3</v>
      </c>
      <c r="B136" s="8" t="str">
        <f ca="1">OFFSET('h-lot'!A$3,('h-kruis'!A136-1)*10,0)</f>
        <v/>
      </c>
      <c r="C136" s="12" t="str">
        <f ca="1">OFFSET('h-lot'!B$3,('h-kruis'!A136-1)*10,0)</f>
        <v/>
      </c>
      <c r="D136" s="12" t="str">
        <f ca="1">OFFSET('h-lot'!C$3,('h-kruis'!A136-1)*10,0)</f>
        <v/>
      </c>
      <c r="E136" s="22" t="str">
        <f ca="1">IF('h-kruis'!G136="","",IF('h-kruis'!G136=0.5,"½",'h-kruis'!G136))</f>
        <v/>
      </c>
      <c r="F136" s="22" t="str">
        <f ca="1">IF('h-kruis'!H136="","",IF('h-kruis'!H136=0.5,"½",'h-kruis'!H136))</f>
        <v/>
      </c>
      <c r="G136" s="16"/>
      <c r="H136" s="22" t="str">
        <f ca="1">IF('h-kruis'!J136="","",IF('h-kruis'!J136=0.5,"½",'h-kruis'!J136))</f>
        <v/>
      </c>
      <c r="I136" s="22" t="str">
        <f ca="1">IF('h-kruis'!K136="","",IF('h-kruis'!K136=0.5,"½",'h-kruis'!K136))</f>
        <v/>
      </c>
      <c r="J136" s="22" t="str">
        <f ca="1">IF('h-kruis'!L136="","",IF('h-kruis'!L136=0.5,"½",'h-kruis'!L136))</f>
        <v/>
      </c>
      <c r="K136" s="22" t="str">
        <f ca="1">IF('h-kruis'!M136="","",IF('h-kruis'!M136=0.5,"½",'h-kruis'!M136))</f>
        <v/>
      </c>
      <c r="L136" s="22" t="str">
        <f ca="1">IF('h-kruis'!N136="","",IF('h-kruis'!N136=0.5,"½",'h-kruis'!N136))</f>
        <v/>
      </c>
      <c r="M136" s="22" t="str">
        <f ca="1">IF('h-kruis'!O136="","",IF('h-kruis'!O136=0.5,"½",'h-kruis'!O136))</f>
        <v/>
      </c>
      <c r="N136" s="22" t="str">
        <f ca="1">IF('h-kruis'!P136="","",IF('h-kruis'!P136=0.5,"½",'h-kruis'!P136))</f>
        <v/>
      </c>
      <c r="O136" s="9">
        <f ca="1">IF(LEN('h-kruis'!Q136)&gt;1,IF(LEFT('h-kruis'!Q136,1)="0","½",LEFT('h-kruis'!Q136,1)&amp;"½"),'h-kruis'!Q136)</f>
        <v>0</v>
      </c>
      <c r="P136" s="9">
        <f ca="1">_xlfn.RANK.EQ('h-kruis'!Q136,'h-kruis'!Q134:Q143,0)</f>
        <v>1</v>
      </c>
      <c r="Q136" s="13" t="s">
        <v>16</v>
      </c>
      <c r="R136" s="58" t="s">
        <v>293</v>
      </c>
      <c r="S136" s="58" t="s">
        <v>111</v>
      </c>
      <c r="T136" s="58" t="s">
        <v>283</v>
      </c>
      <c r="U136" s="58" t="s">
        <v>309</v>
      </c>
      <c r="V136" s="58" t="s">
        <v>310</v>
      </c>
    </row>
    <row r="137" spans="1:22" s="48" customFormat="1" ht="12.75">
      <c r="A137" s="18">
        <v>4</v>
      </c>
      <c r="B137" s="8" t="str">
        <f ca="1">OFFSET('h-lot'!A$4,('h-kruis'!A137-1)*10,0)</f>
        <v/>
      </c>
      <c r="C137" s="12" t="str">
        <f ca="1">OFFSET('h-lot'!B$4,('h-kruis'!A137-1)*10,0)</f>
        <v/>
      </c>
      <c r="D137" s="12" t="str">
        <f ca="1">OFFSET('h-lot'!C$4,('h-kruis'!A137-1)*10,0)</f>
        <v/>
      </c>
      <c r="E137" s="22" t="str">
        <f ca="1">IF('h-kruis'!G137="","",IF('h-kruis'!G137=0.5,"½",'h-kruis'!G137))</f>
        <v/>
      </c>
      <c r="F137" s="22" t="str">
        <f ca="1">IF('h-kruis'!H137="","",IF('h-kruis'!H137=0.5,"½",'h-kruis'!H137))</f>
        <v/>
      </c>
      <c r="G137" s="22" t="str">
        <f ca="1">IF('h-kruis'!I137="","",IF('h-kruis'!I137=0.5,"½",'h-kruis'!I137))</f>
        <v/>
      </c>
      <c r="H137" s="16"/>
      <c r="I137" s="22" t="str">
        <f ca="1">IF('h-kruis'!K137="","",IF('h-kruis'!K137=0.5,"½",'h-kruis'!K137))</f>
        <v/>
      </c>
      <c r="J137" s="22" t="str">
        <f ca="1">IF('h-kruis'!L137="","",IF('h-kruis'!L137=0.5,"½",'h-kruis'!L137))</f>
        <v/>
      </c>
      <c r="K137" s="22" t="str">
        <f ca="1">IF('h-kruis'!M137="","",IF('h-kruis'!M137=0.5,"½",'h-kruis'!M137))</f>
        <v/>
      </c>
      <c r="L137" s="22" t="str">
        <f ca="1">IF('h-kruis'!N137="","",IF('h-kruis'!N137=0.5,"½",'h-kruis'!N137))</f>
        <v/>
      </c>
      <c r="M137" s="22" t="str">
        <f ca="1">IF('h-kruis'!O137="","",IF('h-kruis'!O137=0.5,"½",'h-kruis'!O137))</f>
        <v/>
      </c>
      <c r="N137" s="22" t="str">
        <f ca="1">IF('h-kruis'!P137="","",IF('h-kruis'!P137=0.5,"½",'h-kruis'!P137))</f>
        <v/>
      </c>
      <c r="O137" s="9">
        <f ca="1">IF(LEN('h-kruis'!Q137)&gt;1,IF(LEFT('h-kruis'!Q137,1)="0","½",LEFT('h-kruis'!Q137,1)&amp;"½"),'h-kruis'!Q137)</f>
        <v>0</v>
      </c>
      <c r="P137" s="9">
        <f ca="1">_xlfn.RANK.EQ('h-kruis'!Q137,'h-kruis'!Q134:Q143,0)</f>
        <v>1</v>
      </c>
      <c r="Q137" s="60" t="s">
        <v>107</v>
      </c>
      <c r="R137" s="58" t="s">
        <v>294</v>
      </c>
      <c r="S137" s="58" t="s">
        <v>311</v>
      </c>
      <c r="T137" s="58" t="s">
        <v>312</v>
      </c>
      <c r="U137" s="58" t="s">
        <v>97</v>
      </c>
      <c r="V137" s="58" t="s">
        <v>113</v>
      </c>
    </row>
    <row r="138" spans="1:22" s="48" customFormat="1" ht="12.75">
      <c r="A138" s="18">
        <v>5</v>
      </c>
      <c r="B138" s="8" t="str">
        <f ca="1">OFFSET('h-lot'!A$5,('h-kruis'!A138-1)*10,0)</f>
        <v/>
      </c>
      <c r="C138" s="12" t="str">
        <f ca="1">OFFSET('h-lot'!B$5,('h-kruis'!A138-1)*10,0)</f>
        <v/>
      </c>
      <c r="D138" s="12" t="str">
        <f ca="1">OFFSET('h-lot'!C$5,('h-kruis'!A138-1)*10,0)</f>
        <v/>
      </c>
      <c r="E138" s="22" t="str">
        <f ca="1">IF('h-kruis'!G138="","",IF('h-kruis'!G138=0.5,"½",'h-kruis'!G138))</f>
        <v/>
      </c>
      <c r="F138" s="22" t="str">
        <f ca="1">IF('h-kruis'!H138="","",IF('h-kruis'!H138=0.5,"½",'h-kruis'!H138))</f>
        <v/>
      </c>
      <c r="G138" s="22" t="str">
        <f ca="1">IF('h-kruis'!I138="","",IF('h-kruis'!I138=0.5,"½",'h-kruis'!I138))</f>
        <v/>
      </c>
      <c r="H138" s="22" t="str">
        <f ca="1">IF('h-kruis'!J138="","",IF('h-kruis'!J138=0.5,"½",'h-kruis'!J138))</f>
        <v/>
      </c>
      <c r="I138" s="16"/>
      <c r="J138" s="22" t="str">
        <f ca="1">IF('h-kruis'!L138="","",IF('h-kruis'!L138=0.5,"½",'h-kruis'!L138))</f>
        <v/>
      </c>
      <c r="K138" s="22" t="str">
        <f ca="1">IF('h-kruis'!M138="","",IF('h-kruis'!M138=0.5,"½",'h-kruis'!M138))</f>
        <v/>
      </c>
      <c r="L138" s="22" t="str">
        <f ca="1">IF('h-kruis'!N138="","",IF('h-kruis'!N138=0.5,"½",'h-kruis'!N138))</f>
        <v/>
      </c>
      <c r="M138" s="22" t="str">
        <f ca="1">IF('h-kruis'!O138="","",IF('h-kruis'!O138=0.5,"½",'h-kruis'!O138))</f>
        <v/>
      </c>
      <c r="N138" s="22" t="str">
        <f ca="1">IF('h-kruis'!P138="","",IF('h-kruis'!P138=0.5,"½",'h-kruis'!P138))</f>
        <v/>
      </c>
      <c r="O138" s="9">
        <f ca="1">IF(LEN('h-kruis'!Q138)&gt;1,IF(LEFT('h-kruis'!Q138,1)="0","½",LEFT('h-kruis'!Q138,1)&amp;"½"),'h-kruis'!Q138)</f>
        <v>0</v>
      </c>
      <c r="P138" s="9">
        <f ca="1">_xlfn.RANK.EQ('h-kruis'!Q138,'h-kruis'!Q134:Q143,0)</f>
        <v>1</v>
      </c>
      <c r="Q138" s="60" t="s">
        <v>108</v>
      </c>
      <c r="R138" s="58" t="s">
        <v>295</v>
      </c>
      <c r="S138" s="58" t="s">
        <v>114</v>
      </c>
      <c r="T138" s="58" t="s">
        <v>115</v>
      </c>
      <c r="U138" s="58" t="s">
        <v>313</v>
      </c>
      <c r="V138" s="58" t="s">
        <v>314</v>
      </c>
    </row>
    <row r="139" spans="1:22" s="48" customFormat="1" ht="12.75">
      <c r="A139" s="18">
        <v>6</v>
      </c>
      <c r="B139" s="8" t="str">
        <f ca="1">OFFSET('h-lot'!A$6,('h-kruis'!A139-1)*10,0)</f>
        <v/>
      </c>
      <c r="C139" s="12" t="str">
        <f ca="1">OFFSET('h-lot'!B$6,('h-kruis'!A139-1)*10,0)</f>
        <v/>
      </c>
      <c r="D139" s="12" t="str">
        <f ca="1">OFFSET('h-lot'!C$6,('h-kruis'!A139-1)*10,0)</f>
        <v/>
      </c>
      <c r="E139" s="22" t="str">
        <f ca="1">IF('h-kruis'!G139="","",IF('h-kruis'!G139=0.5,"½",'h-kruis'!G139))</f>
        <v/>
      </c>
      <c r="F139" s="22" t="str">
        <f ca="1">IF('h-kruis'!H139="","",IF('h-kruis'!H139=0.5,"½",'h-kruis'!H139))</f>
        <v/>
      </c>
      <c r="G139" s="22" t="str">
        <f ca="1">IF('h-kruis'!I139="","",IF('h-kruis'!I139=0.5,"½",'h-kruis'!I139))</f>
        <v/>
      </c>
      <c r="H139" s="22" t="str">
        <f ca="1">IF('h-kruis'!J139="","",IF('h-kruis'!J139=0.5,"½",'h-kruis'!J139))</f>
        <v/>
      </c>
      <c r="I139" s="22" t="str">
        <f ca="1">IF('h-kruis'!K139="","",IF('h-kruis'!K139=0.5,"½",'h-kruis'!K139))</f>
        <v/>
      </c>
      <c r="J139" s="16"/>
      <c r="K139" s="22" t="str">
        <f ca="1">IF('h-kruis'!M139="","",IF('h-kruis'!M139=0.5,"½",'h-kruis'!M139))</f>
        <v/>
      </c>
      <c r="L139" s="22" t="str">
        <f ca="1">IF('h-kruis'!N139="","",IF('h-kruis'!N139=0.5,"½",'h-kruis'!N139))</f>
        <v/>
      </c>
      <c r="M139" s="22" t="str">
        <f ca="1">IF('h-kruis'!O139="","",IF('h-kruis'!O139=0.5,"½",'h-kruis'!O139))</f>
        <v/>
      </c>
      <c r="N139" s="22" t="str">
        <f ca="1">IF('h-kruis'!P139="","",IF('h-kruis'!P139=0.5,"½",'h-kruis'!P139))</f>
        <v/>
      </c>
      <c r="O139" s="9">
        <f ca="1">IF(LEN('h-kruis'!Q139)&gt;1,IF(LEFT('h-kruis'!Q139,1)="0","½",LEFT('h-kruis'!Q139,1)&amp;"½"),'h-kruis'!Q139)</f>
        <v>0</v>
      </c>
      <c r="P139" s="9">
        <f ca="1">_xlfn.RANK.EQ('h-kruis'!Q139,'h-kruis'!Q134:Q143,0)</f>
        <v>1</v>
      </c>
      <c r="Q139" s="13" t="s">
        <v>286</v>
      </c>
      <c r="R139" s="58" t="s">
        <v>296</v>
      </c>
      <c r="S139" s="58" t="s">
        <v>315</v>
      </c>
      <c r="T139" s="58" t="s">
        <v>105</v>
      </c>
      <c r="U139" s="58" t="s">
        <v>18</v>
      </c>
      <c r="V139" s="58" t="s">
        <v>106</v>
      </c>
    </row>
    <row r="140" spans="1:22" ht="12.75">
      <c r="A140" s="18">
        <v>7</v>
      </c>
      <c r="B140" s="8" t="str">
        <f ca="1">OFFSET('h-lot'!A$7,('h-kruis'!A140-1)*10,0)</f>
        <v/>
      </c>
      <c r="C140" s="12" t="str">
        <f ca="1">OFFSET('h-lot'!B$7,('h-kruis'!A140-1)*10,0)</f>
        <v/>
      </c>
      <c r="D140" s="12" t="str">
        <f ca="1">OFFSET('h-lot'!C$7,('h-kruis'!A140-1)*10,0)</f>
        <v/>
      </c>
      <c r="E140" s="22" t="str">
        <f ca="1">IF('h-kruis'!G140="","",IF('h-kruis'!G140=0.5,"½",'h-kruis'!G140))</f>
        <v/>
      </c>
      <c r="F140" s="22" t="str">
        <f ca="1">IF('h-kruis'!H140="","",IF('h-kruis'!H140=0.5,"½",'h-kruis'!H140))</f>
        <v/>
      </c>
      <c r="G140" s="22" t="str">
        <f ca="1">IF('h-kruis'!I140="","",IF('h-kruis'!I140=0.5,"½",'h-kruis'!I140))</f>
        <v/>
      </c>
      <c r="H140" s="22" t="str">
        <f ca="1">IF('h-kruis'!J140="","",IF('h-kruis'!J140=0.5,"½",'h-kruis'!J140))</f>
        <v/>
      </c>
      <c r="I140" s="22" t="str">
        <f ca="1">IF('h-kruis'!K140="","",IF('h-kruis'!K140=0.5,"½",'h-kruis'!K140))</f>
        <v/>
      </c>
      <c r="J140" s="22" t="str">
        <f ca="1">IF('h-kruis'!L140="","",IF('h-kruis'!L140=0.5,"½",'h-kruis'!L140))</f>
        <v/>
      </c>
      <c r="K140" s="16"/>
      <c r="L140" s="22" t="str">
        <f ca="1">IF('h-kruis'!N140="","",IF('h-kruis'!N140=0.5,"½",'h-kruis'!N140))</f>
        <v/>
      </c>
      <c r="M140" s="22" t="str">
        <f ca="1">IF('h-kruis'!O140="","",IF('h-kruis'!O140=0.5,"½",'h-kruis'!O140))</f>
        <v/>
      </c>
      <c r="N140" s="22" t="str">
        <f ca="1">IF('h-kruis'!P140="","",IF('h-kruis'!P140=0.5,"½",'h-kruis'!P140))</f>
        <v/>
      </c>
      <c r="O140" s="9">
        <f ca="1">IF(LEN('h-kruis'!Q140)&gt;1,IF(LEFT('h-kruis'!Q140,1)="0","½",LEFT('h-kruis'!Q140,1)&amp;"½"),'h-kruis'!Q140)</f>
        <v>0</v>
      </c>
      <c r="P140" s="9">
        <f ca="1">_xlfn.RANK.EQ('h-kruis'!Q140,'h-kruis'!Q134:Q143,0)</f>
        <v>1</v>
      </c>
      <c r="Q140" s="13" t="s">
        <v>287</v>
      </c>
      <c r="R140" s="58" t="s">
        <v>297</v>
      </c>
      <c r="S140" s="58" t="s">
        <v>110</v>
      </c>
      <c r="T140" s="58" t="s">
        <v>281</v>
      </c>
      <c r="U140" s="58" t="s">
        <v>316</v>
      </c>
      <c r="V140" s="58" t="s">
        <v>317</v>
      </c>
    </row>
    <row r="141" spans="1:22" s="4" customFormat="1" ht="12.75">
      <c r="A141" s="18">
        <v>8</v>
      </c>
      <c r="B141" s="8" t="str">
        <f ca="1">OFFSET('h-lot'!A$8,('h-kruis'!A141-1)*10,0)</f>
        <v/>
      </c>
      <c r="C141" s="12" t="str">
        <f ca="1">OFFSET('h-lot'!B$8,('h-kruis'!A141-1)*10,0)</f>
        <v/>
      </c>
      <c r="D141" s="12" t="str">
        <f ca="1">OFFSET('h-lot'!C$8,('h-kruis'!A141-1)*10,0)</f>
        <v/>
      </c>
      <c r="E141" s="22" t="str">
        <f ca="1">IF('h-kruis'!G141="","",IF('h-kruis'!G141=0.5,"½",'h-kruis'!G141))</f>
        <v/>
      </c>
      <c r="F141" s="22" t="str">
        <f ca="1">IF('h-kruis'!H141="","",IF('h-kruis'!H141=0.5,"½",'h-kruis'!H141))</f>
        <v/>
      </c>
      <c r="G141" s="22" t="str">
        <f ca="1">IF('h-kruis'!I141="","",IF('h-kruis'!I141=0.5,"½",'h-kruis'!I141))</f>
        <v/>
      </c>
      <c r="H141" s="22" t="str">
        <f ca="1">IF('h-kruis'!J141="","",IF('h-kruis'!J141=0.5,"½",'h-kruis'!J141))</f>
        <v/>
      </c>
      <c r="I141" s="22" t="str">
        <f ca="1">IF('h-kruis'!K141="","",IF('h-kruis'!K141=0.5,"½",'h-kruis'!K141))</f>
        <v/>
      </c>
      <c r="J141" s="22" t="str">
        <f ca="1">IF('h-kruis'!L141="","",IF('h-kruis'!L141=0.5,"½",'h-kruis'!L141))</f>
        <v/>
      </c>
      <c r="K141" s="22" t="str">
        <f ca="1">IF('h-kruis'!M141="","",IF('h-kruis'!M141=0.5,"½",'h-kruis'!M141))</f>
        <v/>
      </c>
      <c r="L141" s="16"/>
      <c r="M141" s="22" t="str">
        <f ca="1">IF('h-kruis'!O141="","",IF('h-kruis'!O141=0.5,"½",'h-kruis'!O141))</f>
        <v/>
      </c>
      <c r="N141" s="22" t="str">
        <f ca="1">IF('h-kruis'!P141="","",IF('h-kruis'!P141=0.5,"½",'h-kruis'!P141))</f>
        <v/>
      </c>
      <c r="O141" s="9">
        <f ca="1">IF(LEN('h-kruis'!Q141)&gt;1,IF(LEFT('h-kruis'!Q141,1)="0","½",LEFT('h-kruis'!Q141,1)&amp;"½"),'h-kruis'!Q141)</f>
        <v>0</v>
      </c>
      <c r="P141" s="9">
        <f ca="1">_xlfn.RANK.EQ('h-kruis'!Q141,'h-kruis'!Q134:Q143,0)</f>
        <v>1</v>
      </c>
      <c r="Q141" s="13" t="s">
        <v>288</v>
      </c>
      <c r="R141" s="58" t="s">
        <v>298</v>
      </c>
      <c r="S141" s="58" t="s">
        <v>318</v>
      </c>
      <c r="T141" s="58" t="s">
        <v>282</v>
      </c>
      <c r="U141" s="58" t="s">
        <v>98</v>
      </c>
      <c r="V141" s="58" t="s">
        <v>112</v>
      </c>
    </row>
    <row r="142" spans="1:22" s="48" customFormat="1" ht="12.75">
      <c r="A142" s="18">
        <v>9</v>
      </c>
      <c r="B142" s="8" t="str">
        <f ca="1">OFFSET('h-lot'!A$9,('h-kruis'!A142-1)*10,0)</f>
        <v/>
      </c>
      <c r="C142" s="12" t="str">
        <f ca="1">OFFSET('h-lot'!B$9,('h-kruis'!A142-1)*10,0)</f>
        <v/>
      </c>
      <c r="D142" s="12" t="str">
        <f ca="1">OFFSET('h-lot'!C$9,('h-kruis'!A142-1)*10,0)</f>
        <v/>
      </c>
      <c r="E142" s="22" t="str">
        <f ca="1">IF('h-kruis'!G142="","",IF('h-kruis'!G142=0.5,"½",'h-kruis'!G142))</f>
        <v/>
      </c>
      <c r="F142" s="22" t="str">
        <f ca="1">IF('h-kruis'!H142="","",IF('h-kruis'!H142=0.5,"½",'h-kruis'!H142))</f>
        <v/>
      </c>
      <c r="G142" s="22" t="str">
        <f ca="1">IF('h-kruis'!I142="","",IF('h-kruis'!I142=0.5,"½",'h-kruis'!I142))</f>
        <v/>
      </c>
      <c r="H142" s="22" t="str">
        <f ca="1">IF('h-kruis'!J142="","",IF('h-kruis'!J142=0.5,"½",'h-kruis'!J142))</f>
        <v/>
      </c>
      <c r="I142" s="22" t="str">
        <f ca="1">IF('h-kruis'!K142="","",IF('h-kruis'!K142=0.5,"½",'h-kruis'!K142))</f>
        <v/>
      </c>
      <c r="J142" s="22" t="str">
        <f ca="1">IF('h-kruis'!L142="","",IF('h-kruis'!L142=0.5,"½",'h-kruis'!L142))</f>
        <v/>
      </c>
      <c r="K142" s="22" t="str">
        <f ca="1">IF('h-kruis'!M142="","",IF('h-kruis'!M142=0.5,"½",'h-kruis'!M142))</f>
        <v/>
      </c>
      <c r="L142" s="22" t="str">
        <f ca="1">IF('h-kruis'!N142="","",IF('h-kruis'!N142=0.5,"½",'h-kruis'!N142))</f>
        <v/>
      </c>
      <c r="M142" s="16"/>
      <c r="N142" s="22" t="str">
        <f ca="1">IF('h-kruis'!P142="","",IF('h-kruis'!P142=0.5,"½",'h-kruis'!P142))</f>
        <v/>
      </c>
      <c r="O142" s="9">
        <f ca="1">IF(LEN('h-kruis'!Q142)&gt;1,IF(LEFT('h-kruis'!Q142,1)="0","½",LEFT('h-kruis'!Q142,1)&amp;"½"),'h-kruis'!Q142)</f>
        <v>0</v>
      </c>
      <c r="P142" s="9">
        <f ca="1">_xlfn.RANK.EQ('h-kruis'!Q142,'h-kruis'!Q134:Q143,0)</f>
        <v>1</v>
      </c>
      <c r="Q142" s="13" t="s">
        <v>289</v>
      </c>
      <c r="R142" s="58" t="s">
        <v>285</v>
      </c>
      <c r="S142" s="58" t="s">
        <v>109</v>
      </c>
      <c r="T142" s="58" t="s">
        <v>280</v>
      </c>
      <c r="U142" s="58" t="s">
        <v>319</v>
      </c>
      <c r="V142" s="58" t="s">
        <v>320</v>
      </c>
    </row>
    <row r="143" spans="1:22" s="48" customFormat="1" ht="12.75">
      <c r="A143" s="18">
        <v>10</v>
      </c>
      <c r="B143" s="8" t="str">
        <f ca="1">OFFSET('h-lot'!A$10,('h-kruis'!A143-1)*10,0)</f>
        <v/>
      </c>
      <c r="C143" s="12" t="str">
        <f ca="1">OFFSET('h-lot'!B$10,('h-kruis'!A143-1)*10,0)</f>
        <v/>
      </c>
      <c r="D143" s="12" t="str">
        <f ca="1">OFFSET('h-lot'!C$10,('h-kruis'!A143-1)*10,0)</f>
        <v/>
      </c>
      <c r="E143" s="22" t="str">
        <f ca="1">IF('h-kruis'!G143="","",IF('h-kruis'!G143=0.5,"½",'h-kruis'!G143))</f>
        <v/>
      </c>
      <c r="F143" s="22" t="str">
        <f ca="1">IF('h-kruis'!H143="","",IF('h-kruis'!H143=0.5,"½",'h-kruis'!H143))</f>
        <v/>
      </c>
      <c r="G143" s="22" t="str">
        <f ca="1">IF('h-kruis'!I143="","",IF('h-kruis'!I143=0.5,"½",'h-kruis'!I143))</f>
        <v/>
      </c>
      <c r="H143" s="22" t="str">
        <f ca="1">IF('h-kruis'!J143="","",IF('h-kruis'!J143=0.5,"½",'h-kruis'!J143))</f>
        <v/>
      </c>
      <c r="I143" s="22" t="str">
        <f ca="1">IF('h-kruis'!K143="","",IF('h-kruis'!K143=0.5,"½",'h-kruis'!K143))</f>
        <v/>
      </c>
      <c r="J143" s="22" t="str">
        <f ca="1">IF('h-kruis'!L143="","",IF('h-kruis'!L143=0.5,"½",'h-kruis'!L143))</f>
        <v/>
      </c>
      <c r="K143" s="22" t="str">
        <f ca="1">IF('h-kruis'!M143="","",IF('h-kruis'!M143=0.5,"½",'h-kruis'!M143))</f>
        <v/>
      </c>
      <c r="L143" s="22" t="str">
        <f ca="1">IF('h-kruis'!N143="","",IF('h-kruis'!N143=0.5,"½",'h-kruis'!N143))</f>
        <v/>
      </c>
      <c r="M143" s="22" t="str">
        <f ca="1">IF('h-kruis'!O143="","",IF('h-kruis'!O143=0.5,"½",'h-kruis'!O143))</f>
        <v/>
      </c>
      <c r="N143" s="16"/>
      <c r="O143" s="9">
        <f ca="1">IF(LEN('h-kruis'!Q143)&gt;1,IF(LEFT('h-kruis'!Q143,1)="0","½",LEFT('h-kruis'!Q143,1)&amp;"½"),'h-kruis'!Q143)</f>
        <v>0</v>
      </c>
      <c r="P143" s="9">
        <f ca="1">_xlfn.RANK.EQ('h-kruis'!Q143,'h-kruis'!Q134:Q143,0)</f>
        <v>1</v>
      </c>
      <c r="Q143" s="13"/>
      <c r="R143" s="58"/>
      <c r="S143" s="58"/>
      <c r="T143" s="58"/>
      <c r="U143" s="58"/>
      <c r="V143" s="58"/>
    </row>
    <row r="144" spans="1:22" s="48" customFormat="1" ht="12.75">
      <c r="A144" s="1"/>
      <c r="C144" s="13"/>
      <c r="E144" s="5"/>
      <c r="F144" s="5"/>
      <c r="G144" s="5"/>
      <c r="H144" s="5"/>
      <c r="I144" s="5"/>
      <c r="J144" s="5"/>
      <c r="K144" s="5"/>
      <c r="L144" s="5"/>
      <c r="M144" s="5"/>
      <c r="N144" s="5"/>
      <c r="O144" s="5"/>
      <c r="P144" s="5"/>
      <c r="Q144" s="13"/>
      <c r="R144" s="5"/>
      <c r="S144" s="5"/>
      <c r="T144" s="5"/>
      <c r="U144" s="5"/>
      <c r="V144" s="5"/>
    </row>
    <row r="145" spans="1:22" s="48" customFormat="1" ht="12.75">
      <c r="A145" s="17"/>
      <c r="B145" s="6" t="str">
        <f>"Tienkamp "&amp;'h-kruis'!A145</f>
        <v>Tienkamp 13</v>
      </c>
      <c r="C145" s="11"/>
      <c r="D145" s="10"/>
      <c r="E145" s="7">
        <v>1</v>
      </c>
      <c r="F145" s="7">
        <v>2</v>
      </c>
      <c r="G145" s="7">
        <v>3</v>
      </c>
      <c r="H145" s="7">
        <v>4</v>
      </c>
      <c r="I145" s="7">
        <v>5</v>
      </c>
      <c r="J145" s="7">
        <v>6</v>
      </c>
      <c r="K145" s="7">
        <v>7</v>
      </c>
      <c r="L145" s="7">
        <v>8</v>
      </c>
      <c r="M145" s="7">
        <v>9</v>
      </c>
      <c r="N145" s="7">
        <v>10</v>
      </c>
      <c r="O145" s="7" t="s">
        <v>12</v>
      </c>
      <c r="P145" s="7" t="s">
        <v>45</v>
      </c>
      <c r="Q145" s="15"/>
      <c r="R145" s="14" t="str">
        <f>"bord "&amp;'h-kruis'!B145</f>
        <v>bord 1</v>
      </c>
      <c r="S145" s="14" t="str">
        <f>"bord "&amp;'h-kruis'!C145</f>
        <v>bord 2</v>
      </c>
      <c r="T145" s="14" t="str">
        <f>"bord "&amp;'h-kruis'!D145</f>
        <v>bord 3</v>
      </c>
      <c r="U145" s="14" t="str">
        <f>"bord "&amp;'h-kruis'!E145</f>
        <v>bord 4</v>
      </c>
      <c r="V145" s="14" t="str">
        <f>"bord "&amp;'h-kruis'!F145</f>
        <v>bord 5</v>
      </c>
    </row>
    <row r="146" spans="1:22" ht="12.75">
      <c r="A146" s="18">
        <v>1</v>
      </c>
      <c r="B146" s="8" t="str">
        <f ca="1">OFFSET('h-lot'!A$1,('h-kruis'!A146-1)*10,0)</f>
        <v/>
      </c>
      <c r="C146" s="12" t="str">
        <f ca="1">OFFSET('h-lot'!B$1,('h-kruis'!A146-1)*10,0)</f>
        <v/>
      </c>
      <c r="D146" s="12" t="str">
        <f ca="1">OFFSET('h-lot'!C$1,('h-kruis'!A146-1)*10,0)</f>
        <v/>
      </c>
      <c r="E146" s="16"/>
      <c r="F146" s="22" t="str">
        <f ca="1">IF('h-kruis'!H146="","",IF('h-kruis'!H146=0.5,"½",'h-kruis'!H146))</f>
        <v/>
      </c>
      <c r="G146" s="22" t="str">
        <f ca="1">IF('h-kruis'!I146="","",IF('h-kruis'!I146=0.5,"½",'h-kruis'!I146))</f>
        <v/>
      </c>
      <c r="H146" s="22" t="str">
        <f ca="1">IF('h-kruis'!J146="","",IF('h-kruis'!J146=0.5,"½",'h-kruis'!J146))</f>
        <v/>
      </c>
      <c r="I146" s="22" t="str">
        <f ca="1">IF('h-kruis'!K146="","",IF('h-kruis'!K146=0.5,"½",'h-kruis'!K146))</f>
        <v/>
      </c>
      <c r="J146" s="22" t="str">
        <f ca="1">IF('h-kruis'!L146="","",IF('h-kruis'!L146=0.5,"½",'h-kruis'!L146))</f>
        <v/>
      </c>
      <c r="K146" s="22" t="str">
        <f ca="1">IF('h-kruis'!M146="","",IF('h-kruis'!M146=0.5,"½",'h-kruis'!M146))</f>
        <v/>
      </c>
      <c r="L146" s="22" t="str">
        <f ca="1">IF('h-kruis'!N146="","",IF('h-kruis'!N146=0.5,"½",'h-kruis'!N146))</f>
        <v/>
      </c>
      <c r="M146" s="22" t="str">
        <f ca="1">IF('h-kruis'!O146="","",IF('h-kruis'!O146=0.5,"½",'h-kruis'!O146))</f>
        <v/>
      </c>
      <c r="N146" s="22" t="str">
        <f ca="1">IF('h-kruis'!P146="","",IF('h-kruis'!P146=0.5,"½",'h-kruis'!P146))</f>
        <v/>
      </c>
      <c r="O146" s="9">
        <f ca="1">IF(LEN('h-kruis'!Q146)&gt;1,IF(LEFT('h-kruis'!Q146,1)="0","½",LEFT('h-kruis'!Q146,1)&amp;"½"),'h-kruis'!Q146)</f>
        <v>0</v>
      </c>
      <c r="P146" s="9">
        <f ca="1">_xlfn.RANK.EQ('h-kruis'!Q146,'h-kruis'!Q146:Q155,0)</f>
        <v>1</v>
      </c>
      <c r="Q146" s="13" t="s">
        <v>14</v>
      </c>
      <c r="R146" s="58" t="s">
        <v>290</v>
      </c>
      <c r="S146" s="58" t="s">
        <v>291</v>
      </c>
      <c r="T146" s="58" t="s">
        <v>284</v>
      </c>
      <c r="U146" s="58" t="s">
        <v>304</v>
      </c>
      <c r="V146" s="58" t="s">
        <v>305</v>
      </c>
    </row>
    <row r="147" spans="1:22" s="4" customFormat="1" ht="12.75">
      <c r="A147" s="18">
        <v>2</v>
      </c>
      <c r="B147" s="8" t="str">
        <f ca="1">OFFSET('h-lot'!A$2,('h-kruis'!A147-1)*10,0)</f>
        <v/>
      </c>
      <c r="C147" s="12" t="str">
        <f ca="1">OFFSET('h-lot'!B$2,('h-kruis'!A147-1)*10,0)</f>
        <v/>
      </c>
      <c r="D147" s="12" t="str">
        <f ca="1">OFFSET('h-lot'!C$2,('h-kruis'!A147-1)*10,0)</f>
        <v/>
      </c>
      <c r="E147" s="22" t="str">
        <f ca="1">IF('h-kruis'!G147="","",IF('h-kruis'!G147=0.5,"½",'h-kruis'!G147))</f>
        <v/>
      </c>
      <c r="F147" s="16"/>
      <c r="G147" s="22" t="str">
        <f ca="1">IF('h-kruis'!I147="","",IF('h-kruis'!I147=0.5,"½",'h-kruis'!I147))</f>
        <v/>
      </c>
      <c r="H147" s="22" t="str">
        <f ca="1">IF('h-kruis'!J147="","",IF('h-kruis'!J147=0.5,"½",'h-kruis'!J147))</f>
        <v/>
      </c>
      <c r="I147" s="22" t="str">
        <f ca="1">IF('h-kruis'!K147="","",IF('h-kruis'!K147=0.5,"½",'h-kruis'!K147))</f>
        <v/>
      </c>
      <c r="J147" s="22" t="str">
        <f ca="1">IF('h-kruis'!L147="","",IF('h-kruis'!L147=0.5,"½",'h-kruis'!L147))</f>
        <v/>
      </c>
      <c r="K147" s="22" t="str">
        <f ca="1">IF('h-kruis'!M147="","",IF('h-kruis'!M147=0.5,"½",'h-kruis'!M147))</f>
        <v/>
      </c>
      <c r="L147" s="22" t="str">
        <f ca="1">IF('h-kruis'!N147="","",IF('h-kruis'!N147=0.5,"½",'h-kruis'!N147))</f>
        <v/>
      </c>
      <c r="M147" s="22" t="str">
        <f ca="1">IF('h-kruis'!O147="","",IF('h-kruis'!O147=0.5,"½",'h-kruis'!O147))</f>
        <v/>
      </c>
      <c r="N147" s="22" t="str">
        <f ca="1">IF('h-kruis'!P147="","",IF('h-kruis'!P147=0.5,"½",'h-kruis'!P147))</f>
        <v/>
      </c>
      <c r="O147" s="9">
        <f ca="1">IF(LEN('h-kruis'!Q147)&gt;1,IF(LEFT('h-kruis'!Q147,1)="0","½",LEFT('h-kruis'!Q147,1)&amp;"½"),'h-kruis'!Q147)</f>
        <v>0</v>
      </c>
      <c r="P147" s="9">
        <f ca="1">_xlfn.RANK.EQ('h-kruis'!Q147,'h-kruis'!Q146:Q155,0)</f>
        <v>1</v>
      </c>
      <c r="Q147" s="13" t="s">
        <v>15</v>
      </c>
      <c r="R147" s="58" t="s">
        <v>292</v>
      </c>
      <c r="S147" s="58" t="s">
        <v>306</v>
      </c>
      <c r="T147" s="59" t="s">
        <v>307</v>
      </c>
      <c r="U147" s="59" t="s">
        <v>308</v>
      </c>
      <c r="V147" s="59" t="s">
        <v>13</v>
      </c>
    </row>
    <row r="148" spans="1:22" s="48" customFormat="1" ht="12.75">
      <c r="A148" s="18">
        <v>3</v>
      </c>
      <c r="B148" s="8" t="str">
        <f ca="1">OFFSET('h-lot'!A$3,('h-kruis'!A148-1)*10,0)</f>
        <v/>
      </c>
      <c r="C148" s="12" t="str">
        <f ca="1">OFFSET('h-lot'!B$3,('h-kruis'!A148-1)*10,0)</f>
        <v/>
      </c>
      <c r="D148" s="12" t="str">
        <f ca="1">OFFSET('h-lot'!C$3,('h-kruis'!A148-1)*10,0)</f>
        <v/>
      </c>
      <c r="E148" s="22" t="str">
        <f ca="1">IF('h-kruis'!G148="","",IF('h-kruis'!G148=0.5,"½",'h-kruis'!G148))</f>
        <v/>
      </c>
      <c r="F148" s="22" t="str">
        <f ca="1">IF('h-kruis'!H148="","",IF('h-kruis'!H148=0.5,"½",'h-kruis'!H148))</f>
        <v/>
      </c>
      <c r="G148" s="16"/>
      <c r="H148" s="22" t="str">
        <f ca="1">IF('h-kruis'!J148="","",IF('h-kruis'!J148=0.5,"½",'h-kruis'!J148))</f>
        <v/>
      </c>
      <c r="I148" s="22" t="str">
        <f ca="1">IF('h-kruis'!K148="","",IF('h-kruis'!K148=0.5,"½",'h-kruis'!K148))</f>
        <v/>
      </c>
      <c r="J148" s="22" t="str">
        <f ca="1">IF('h-kruis'!L148="","",IF('h-kruis'!L148=0.5,"½",'h-kruis'!L148))</f>
        <v/>
      </c>
      <c r="K148" s="22" t="str">
        <f ca="1">IF('h-kruis'!M148="","",IF('h-kruis'!M148=0.5,"½",'h-kruis'!M148))</f>
        <v/>
      </c>
      <c r="L148" s="22" t="str">
        <f ca="1">IF('h-kruis'!N148="","",IF('h-kruis'!N148=0.5,"½",'h-kruis'!N148))</f>
        <v/>
      </c>
      <c r="M148" s="22" t="str">
        <f ca="1">IF('h-kruis'!O148="","",IF('h-kruis'!O148=0.5,"½",'h-kruis'!O148))</f>
        <v/>
      </c>
      <c r="N148" s="22" t="str">
        <f ca="1">IF('h-kruis'!P148="","",IF('h-kruis'!P148=0.5,"½",'h-kruis'!P148))</f>
        <v/>
      </c>
      <c r="O148" s="9">
        <f ca="1">IF(LEN('h-kruis'!Q148)&gt;1,IF(LEFT('h-kruis'!Q148,1)="0","½",LEFT('h-kruis'!Q148,1)&amp;"½"),'h-kruis'!Q148)</f>
        <v>0</v>
      </c>
      <c r="P148" s="9">
        <f ca="1">_xlfn.RANK.EQ('h-kruis'!Q148,'h-kruis'!Q146:Q155,0)</f>
        <v>1</v>
      </c>
      <c r="Q148" s="13" t="s">
        <v>16</v>
      </c>
      <c r="R148" s="58" t="s">
        <v>293</v>
      </c>
      <c r="S148" s="58" t="s">
        <v>111</v>
      </c>
      <c r="T148" s="58" t="s">
        <v>283</v>
      </c>
      <c r="U148" s="58" t="s">
        <v>309</v>
      </c>
      <c r="V148" s="58" t="s">
        <v>310</v>
      </c>
    </row>
    <row r="149" spans="1:22" s="48" customFormat="1" ht="12.75">
      <c r="A149" s="18">
        <v>4</v>
      </c>
      <c r="B149" s="8" t="str">
        <f ca="1">OFFSET('h-lot'!A$4,('h-kruis'!A149-1)*10,0)</f>
        <v/>
      </c>
      <c r="C149" s="12" t="str">
        <f ca="1">OFFSET('h-lot'!B$4,('h-kruis'!A149-1)*10,0)</f>
        <v/>
      </c>
      <c r="D149" s="12" t="str">
        <f ca="1">OFFSET('h-lot'!C$4,('h-kruis'!A149-1)*10,0)</f>
        <v/>
      </c>
      <c r="E149" s="22" t="str">
        <f ca="1">IF('h-kruis'!G149="","",IF('h-kruis'!G149=0.5,"½",'h-kruis'!G149))</f>
        <v/>
      </c>
      <c r="F149" s="22" t="str">
        <f ca="1">IF('h-kruis'!H149="","",IF('h-kruis'!H149=0.5,"½",'h-kruis'!H149))</f>
        <v/>
      </c>
      <c r="G149" s="22" t="str">
        <f ca="1">IF('h-kruis'!I149="","",IF('h-kruis'!I149=0.5,"½",'h-kruis'!I149))</f>
        <v/>
      </c>
      <c r="H149" s="16"/>
      <c r="I149" s="22" t="str">
        <f ca="1">IF('h-kruis'!K149="","",IF('h-kruis'!K149=0.5,"½",'h-kruis'!K149))</f>
        <v/>
      </c>
      <c r="J149" s="22" t="str">
        <f ca="1">IF('h-kruis'!L149="","",IF('h-kruis'!L149=0.5,"½",'h-kruis'!L149))</f>
        <v/>
      </c>
      <c r="K149" s="22" t="str">
        <f ca="1">IF('h-kruis'!M149="","",IF('h-kruis'!M149=0.5,"½",'h-kruis'!M149))</f>
        <v/>
      </c>
      <c r="L149" s="22" t="str">
        <f ca="1">IF('h-kruis'!N149="","",IF('h-kruis'!N149=0.5,"½",'h-kruis'!N149))</f>
        <v/>
      </c>
      <c r="M149" s="22" t="str">
        <f ca="1">IF('h-kruis'!O149="","",IF('h-kruis'!O149=0.5,"½",'h-kruis'!O149))</f>
        <v/>
      </c>
      <c r="N149" s="22" t="str">
        <f ca="1">IF('h-kruis'!P149="","",IF('h-kruis'!P149=0.5,"½",'h-kruis'!P149))</f>
        <v/>
      </c>
      <c r="O149" s="9">
        <f ca="1">IF(LEN('h-kruis'!Q149)&gt;1,IF(LEFT('h-kruis'!Q149,1)="0","½",LEFT('h-kruis'!Q149,1)&amp;"½"),'h-kruis'!Q149)</f>
        <v>0</v>
      </c>
      <c r="P149" s="9">
        <f ca="1">_xlfn.RANK.EQ('h-kruis'!Q149,'h-kruis'!Q146:Q155,0)</f>
        <v>1</v>
      </c>
      <c r="Q149" s="60" t="s">
        <v>107</v>
      </c>
      <c r="R149" s="58" t="s">
        <v>294</v>
      </c>
      <c r="S149" s="58" t="s">
        <v>311</v>
      </c>
      <c r="T149" s="58" t="s">
        <v>312</v>
      </c>
      <c r="U149" s="58" t="s">
        <v>97</v>
      </c>
      <c r="V149" s="58" t="s">
        <v>113</v>
      </c>
    </row>
    <row r="150" spans="1:22" s="48" customFormat="1" ht="12.75">
      <c r="A150" s="18">
        <v>5</v>
      </c>
      <c r="B150" s="8" t="str">
        <f ca="1">OFFSET('h-lot'!A$5,('h-kruis'!A150-1)*10,0)</f>
        <v/>
      </c>
      <c r="C150" s="12" t="str">
        <f ca="1">OFFSET('h-lot'!B$5,('h-kruis'!A150-1)*10,0)</f>
        <v/>
      </c>
      <c r="D150" s="12" t="str">
        <f ca="1">OFFSET('h-lot'!C$5,('h-kruis'!A150-1)*10,0)</f>
        <v/>
      </c>
      <c r="E150" s="22" t="str">
        <f ca="1">IF('h-kruis'!G150="","",IF('h-kruis'!G150=0.5,"½",'h-kruis'!G150))</f>
        <v/>
      </c>
      <c r="F150" s="22" t="str">
        <f ca="1">IF('h-kruis'!H150="","",IF('h-kruis'!H150=0.5,"½",'h-kruis'!H150))</f>
        <v/>
      </c>
      <c r="G150" s="22" t="str">
        <f ca="1">IF('h-kruis'!I150="","",IF('h-kruis'!I150=0.5,"½",'h-kruis'!I150))</f>
        <v/>
      </c>
      <c r="H150" s="22" t="str">
        <f ca="1">IF('h-kruis'!J150="","",IF('h-kruis'!J150=0.5,"½",'h-kruis'!J150))</f>
        <v/>
      </c>
      <c r="I150" s="16"/>
      <c r="J150" s="22" t="str">
        <f ca="1">IF('h-kruis'!L150="","",IF('h-kruis'!L150=0.5,"½",'h-kruis'!L150))</f>
        <v/>
      </c>
      <c r="K150" s="22" t="str">
        <f ca="1">IF('h-kruis'!M150="","",IF('h-kruis'!M150=0.5,"½",'h-kruis'!M150))</f>
        <v/>
      </c>
      <c r="L150" s="22" t="str">
        <f ca="1">IF('h-kruis'!N150="","",IF('h-kruis'!N150=0.5,"½",'h-kruis'!N150))</f>
        <v/>
      </c>
      <c r="M150" s="22" t="str">
        <f ca="1">IF('h-kruis'!O150="","",IF('h-kruis'!O150=0.5,"½",'h-kruis'!O150))</f>
        <v/>
      </c>
      <c r="N150" s="22" t="str">
        <f ca="1">IF('h-kruis'!P150="","",IF('h-kruis'!P150=0.5,"½",'h-kruis'!P150))</f>
        <v/>
      </c>
      <c r="O150" s="9">
        <f ca="1">IF(LEN('h-kruis'!Q150)&gt;1,IF(LEFT('h-kruis'!Q150,1)="0","½",LEFT('h-kruis'!Q150,1)&amp;"½"),'h-kruis'!Q150)</f>
        <v>0</v>
      </c>
      <c r="P150" s="9">
        <f ca="1">_xlfn.RANK.EQ('h-kruis'!Q150,'h-kruis'!Q146:Q155,0)</f>
        <v>1</v>
      </c>
      <c r="Q150" s="60" t="s">
        <v>108</v>
      </c>
      <c r="R150" s="58" t="s">
        <v>295</v>
      </c>
      <c r="S150" s="58" t="s">
        <v>114</v>
      </c>
      <c r="T150" s="58" t="s">
        <v>115</v>
      </c>
      <c r="U150" s="58" t="s">
        <v>313</v>
      </c>
      <c r="V150" s="58" t="s">
        <v>314</v>
      </c>
    </row>
    <row r="151" spans="1:22" s="48" customFormat="1" ht="12.75">
      <c r="A151" s="18">
        <v>6</v>
      </c>
      <c r="B151" s="8" t="str">
        <f ca="1">OFFSET('h-lot'!A$6,('h-kruis'!A151-1)*10,0)</f>
        <v/>
      </c>
      <c r="C151" s="12" t="str">
        <f ca="1">OFFSET('h-lot'!B$6,('h-kruis'!A151-1)*10,0)</f>
        <v/>
      </c>
      <c r="D151" s="12" t="str">
        <f ca="1">OFFSET('h-lot'!C$6,('h-kruis'!A151-1)*10,0)</f>
        <v/>
      </c>
      <c r="E151" s="22" t="str">
        <f ca="1">IF('h-kruis'!G151="","",IF('h-kruis'!G151=0.5,"½",'h-kruis'!G151))</f>
        <v/>
      </c>
      <c r="F151" s="22" t="str">
        <f ca="1">IF('h-kruis'!H151="","",IF('h-kruis'!H151=0.5,"½",'h-kruis'!H151))</f>
        <v/>
      </c>
      <c r="G151" s="22" t="str">
        <f ca="1">IF('h-kruis'!I151="","",IF('h-kruis'!I151=0.5,"½",'h-kruis'!I151))</f>
        <v/>
      </c>
      <c r="H151" s="22" t="str">
        <f ca="1">IF('h-kruis'!J151="","",IF('h-kruis'!J151=0.5,"½",'h-kruis'!J151))</f>
        <v/>
      </c>
      <c r="I151" s="22" t="str">
        <f ca="1">IF('h-kruis'!K151="","",IF('h-kruis'!K151=0.5,"½",'h-kruis'!K151))</f>
        <v/>
      </c>
      <c r="J151" s="16"/>
      <c r="K151" s="22" t="str">
        <f ca="1">IF('h-kruis'!M151="","",IF('h-kruis'!M151=0.5,"½",'h-kruis'!M151))</f>
        <v/>
      </c>
      <c r="L151" s="22" t="str">
        <f ca="1">IF('h-kruis'!N151="","",IF('h-kruis'!N151=0.5,"½",'h-kruis'!N151))</f>
        <v/>
      </c>
      <c r="M151" s="22" t="str">
        <f ca="1">IF('h-kruis'!O151="","",IF('h-kruis'!O151=0.5,"½",'h-kruis'!O151))</f>
        <v/>
      </c>
      <c r="N151" s="22" t="str">
        <f ca="1">IF('h-kruis'!P151="","",IF('h-kruis'!P151=0.5,"½",'h-kruis'!P151))</f>
        <v/>
      </c>
      <c r="O151" s="9">
        <f ca="1">IF(LEN('h-kruis'!Q151)&gt;1,IF(LEFT('h-kruis'!Q151,1)="0","½",LEFT('h-kruis'!Q151,1)&amp;"½"),'h-kruis'!Q151)</f>
        <v>0</v>
      </c>
      <c r="P151" s="9">
        <f ca="1">_xlfn.RANK.EQ('h-kruis'!Q151,'h-kruis'!Q146:Q155,0)</f>
        <v>1</v>
      </c>
      <c r="Q151" s="13" t="s">
        <v>286</v>
      </c>
      <c r="R151" s="58" t="s">
        <v>296</v>
      </c>
      <c r="S151" s="58" t="s">
        <v>315</v>
      </c>
      <c r="T151" s="58" t="s">
        <v>105</v>
      </c>
      <c r="U151" s="58" t="s">
        <v>18</v>
      </c>
      <c r="V151" s="58" t="s">
        <v>106</v>
      </c>
    </row>
    <row r="152" spans="1:22" ht="12.75">
      <c r="A152" s="18">
        <v>7</v>
      </c>
      <c r="B152" s="8" t="str">
        <f ca="1">OFFSET('h-lot'!A$7,('h-kruis'!A152-1)*10,0)</f>
        <v/>
      </c>
      <c r="C152" s="12" t="str">
        <f ca="1">OFFSET('h-lot'!B$7,('h-kruis'!A152-1)*10,0)</f>
        <v/>
      </c>
      <c r="D152" s="12" t="str">
        <f ca="1">OFFSET('h-lot'!C$7,('h-kruis'!A152-1)*10,0)</f>
        <v/>
      </c>
      <c r="E152" s="22" t="str">
        <f ca="1">IF('h-kruis'!G152="","",IF('h-kruis'!G152=0.5,"½",'h-kruis'!G152))</f>
        <v/>
      </c>
      <c r="F152" s="22" t="str">
        <f ca="1">IF('h-kruis'!H152="","",IF('h-kruis'!H152=0.5,"½",'h-kruis'!H152))</f>
        <v/>
      </c>
      <c r="G152" s="22" t="str">
        <f ca="1">IF('h-kruis'!I152="","",IF('h-kruis'!I152=0.5,"½",'h-kruis'!I152))</f>
        <v/>
      </c>
      <c r="H152" s="22" t="str">
        <f ca="1">IF('h-kruis'!J152="","",IF('h-kruis'!J152=0.5,"½",'h-kruis'!J152))</f>
        <v/>
      </c>
      <c r="I152" s="22" t="str">
        <f ca="1">IF('h-kruis'!K152="","",IF('h-kruis'!K152=0.5,"½",'h-kruis'!K152))</f>
        <v/>
      </c>
      <c r="J152" s="22" t="str">
        <f ca="1">IF('h-kruis'!L152="","",IF('h-kruis'!L152=0.5,"½",'h-kruis'!L152))</f>
        <v/>
      </c>
      <c r="K152" s="16"/>
      <c r="L152" s="22" t="str">
        <f ca="1">IF('h-kruis'!N152="","",IF('h-kruis'!N152=0.5,"½",'h-kruis'!N152))</f>
        <v/>
      </c>
      <c r="M152" s="22" t="str">
        <f ca="1">IF('h-kruis'!O152="","",IF('h-kruis'!O152=0.5,"½",'h-kruis'!O152))</f>
        <v/>
      </c>
      <c r="N152" s="22" t="str">
        <f ca="1">IF('h-kruis'!P152="","",IF('h-kruis'!P152=0.5,"½",'h-kruis'!P152))</f>
        <v/>
      </c>
      <c r="O152" s="9">
        <f ca="1">IF(LEN('h-kruis'!Q152)&gt;1,IF(LEFT('h-kruis'!Q152,1)="0","½",LEFT('h-kruis'!Q152,1)&amp;"½"),'h-kruis'!Q152)</f>
        <v>0</v>
      </c>
      <c r="P152" s="9">
        <f ca="1">_xlfn.RANK.EQ('h-kruis'!Q152,'h-kruis'!Q146:Q155,0)</f>
        <v>1</v>
      </c>
      <c r="Q152" s="13" t="s">
        <v>287</v>
      </c>
      <c r="R152" s="58" t="s">
        <v>297</v>
      </c>
      <c r="S152" s="58" t="s">
        <v>110</v>
      </c>
      <c r="T152" s="58" t="s">
        <v>281</v>
      </c>
      <c r="U152" s="58" t="s">
        <v>316</v>
      </c>
      <c r="V152" s="58" t="s">
        <v>317</v>
      </c>
    </row>
    <row r="153" spans="1:22" s="4" customFormat="1" ht="12.75">
      <c r="A153" s="18">
        <v>8</v>
      </c>
      <c r="B153" s="8" t="str">
        <f ca="1">OFFSET('h-lot'!A$8,('h-kruis'!A153-1)*10,0)</f>
        <v/>
      </c>
      <c r="C153" s="12" t="str">
        <f ca="1">OFFSET('h-lot'!B$8,('h-kruis'!A153-1)*10,0)</f>
        <v/>
      </c>
      <c r="D153" s="12" t="str">
        <f ca="1">OFFSET('h-lot'!C$8,('h-kruis'!A153-1)*10,0)</f>
        <v/>
      </c>
      <c r="E153" s="22" t="str">
        <f ca="1">IF('h-kruis'!G153="","",IF('h-kruis'!G153=0.5,"½",'h-kruis'!G153))</f>
        <v/>
      </c>
      <c r="F153" s="22" t="str">
        <f ca="1">IF('h-kruis'!H153="","",IF('h-kruis'!H153=0.5,"½",'h-kruis'!H153))</f>
        <v/>
      </c>
      <c r="G153" s="22" t="str">
        <f ca="1">IF('h-kruis'!I153="","",IF('h-kruis'!I153=0.5,"½",'h-kruis'!I153))</f>
        <v/>
      </c>
      <c r="H153" s="22" t="str">
        <f ca="1">IF('h-kruis'!J153="","",IF('h-kruis'!J153=0.5,"½",'h-kruis'!J153))</f>
        <v/>
      </c>
      <c r="I153" s="22" t="str">
        <f ca="1">IF('h-kruis'!K153="","",IF('h-kruis'!K153=0.5,"½",'h-kruis'!K153))</f>
        <v/>
      </c>
      <c r="J153" s="22" t="str">
        <f ca="1">IF('h-kruis'!L153="","",IF('h-kruis'!L153=0.5,"½",'h-kruis'!L153))</f>
        <v/>
      </c>
      <c r="K153" s="22" t="str">
        <f ca="1">IF('h-kruis'!M153="","",IF('h-kruis'!M153=0.5,"½",'h-kruis'!M153))</f>
        <v/>
      </c>
      <c r="L153" s="16"/>
      <c r="M153" s="22" t="str">
        <f ca="1">IF('h-kruis'!O153="","",IF('h-kruis'!O153=0.5,"½",'h-kruis'!O153))</f>
        <v/>
      </c>
      <c r="N153" s="22" t="str">
        <f ca="1">IF('h-kruis'!P153="","",IF('h-kruis'!P153=0.5,"½",'h-kruis'!P153))</f>
        <v/>
      </c>
      <c r="O153" s="9">
        <f ca="1">IF(LEN('h-kruis'!Q153)&gt;1,IF(LEFT('h-kruis'!Q153,1)="0","½",LEFT('h-kruis'!Q153,1)&amp;"½"),'h-kruis'!Q153)</f>
        <v>0</v>
      </c>
      <c r="P153" s="9">
        <f ca="1">_xlfn.RANK.EQ('h-kruis'!Q153,'h-kruis'!Q146:Q155,0)</f>
        <v>1</v>
      </c>
      <c r="Q153" s="13" t="s">
        <v>288</v>
      </c>
      <c r="R153" s="58" t="s">
        <v>298</v>
      </c>
      <c r="S153" s="58" t="s">
        <v>318</v>
      </c>
      <c r="T153" s="58" t="s">
        <v>282</v>
      </c>
      <c r="U153" s="58" t="s">
        <v>98</v>
      </c>
      <c r="V153" s="58" t="s">
        <v>112</v>
      </c>
    </row>
    <row r="154" spans="1:22" s="48" customFormat="1" ht="12.75">
      <c r="A154" s="18">
        <v>9</v>
      </c>
      <c r="B154" s="8" t="str">
        <f ca="1">OFFSET('h-lot'!A$9,('h-kruis'!A154-1)*10,0)</f>
        <v/>
      </c>
      <c r="C154" s="12" t="str">
        <f ca="1">OFFSET('h-lot'!B$9,('h-kruis'!A154-1)*10,0)</f>
        <v/>
      </c>
      <c r="D154" s="12" t="str">
        <f ca="1">OFFSET('h-lot'!C$9,('h-kruis'!A154-1)*10,0)</f>
        <v/>
      </c>
      <c r="E154" s="22" t="str">
        <f ca="1">IF('h-kruis'!G154="","",IF('h-kruis'!G154=0.5,"½",'h-kruis'!G154))</f>
        <v/>
      </c>
      <c r="F154" s="22" t="str">
        <f ca="1">IF('h-kruis'!H154="","",IF('h-kruis'!H154=0.5,"½",'h-kruis'!H154))</f>
        <v/>
      </c>
      <c r="G154" s="22" t="str">
        <f ca="1">IF('h-kruis'!I154="","",IF('h-kruis'!I154=0.5,"½",'h-kruis'!I154))</f>
        <v/>
      </c>
      <c r="H154" s="22" t="str">
        <f ca="1">IF('h-kruis'!J154="","",IF('h-kruis'!J154=0.5,"½",'h-kruis'!J154))</f>
        <v/>
      </c>
      <c r="I154" s="22" t="str">
        <f ca="1">IF('h-kruis'!K154="","",IF('h-kruis'!K154=0.5,"½",'h-kruis'!K154))</f>
        <v/>
      </c>
      <c r="J154" s="22" t="str">
        <f ca="1">IF('h-kruis'!L154="","",IF('h-kruis'!L154=0.5,"½",'h-kruis'!L154))</f>
        <v/>
      </c>
      <c r="K154" s="22" t="str">
        <f ca="1">IF('h-kruis'!M154="","",IF('h-kruis'!M154=0.5,"½",'h-kruis'!M154))</f>
        <v/>
      </c>
      <c r="L154" s="22" t="str">
        <f ca="1">IF('h-kruis'!N154="","",IF('h-kruis'!N154=0.5,"½",'h-kruis'!N154))</f>
        <v/>
      </c>
      <c r="M154" s="16"/>
      <c r="N154" s="22" t="str">
        <f ca="1">IF('h-kruis'!P154="","",IF('h-kruis'!P154=0.5,"½",'h-kruis'!P154))</f>
        <v/>
      </c>
      <c r="O154" s="9">
        <f ca="1">IF(LEN('h-kruis'!Q154)&gt;1,IF(LEFT('h-kruis'!Q154,1)="0","½",LEFT('h-kruis'!Q154,1)&amp;"½"),'h-kruis'!Q154)</f>
        <v>0</v>
      </c>
      <c r="P154" s="9">
        <f ca="1">_xlfn.RANK.EQ('h-kruis'!Q154,'h-kruis'!Q146:Q155,0)</f>
        <v>1</v>
      </c>
      <c r="Q154" s="13" t="s">
        <v>289</v>
      </c>
      <c r="R154" s="58" t="s">
        <v>285</v>
      </c>
      <c r="S154" s="58" t="s">
        <v>109</v>
      </c>
      <c r="T154" s="58" t="s">
        <v>280</v>
      </c>
      <c r="U154" s="58" t="s">
        <v>319</v>
      </c>
      <c r="V154" s="58" t="s">
        <v>320</v>
      </c>
    </row>
    <row r="155" spans="1:22" s="48" customFormat="1" ht="12.75">
      <c r="A155" s="18">
        <v>10</v>
      </c>
      <c r="B155" s="8" t="str">
        <f ca="1">OFFSET('h-lot'!A$10,('h-kruis'!A155-1)*10,0)</f>
        <v/>
      </c>
      <c r="C155" s="12" t="str">
        <f ca="1">OFFSET('h-lot'!B$10,('h-kruis'!A155-1)*10,0)</f>
        <v/>
      </c>
      <c r="D155" s="12" t="str">
        <f ca="1">OFFSET('h-lot'!C$10,('h-kruis'!A155-1)*10,0)</f>
        <v/>
      </c>
      <c r="E155" s="22" t="str">
        <f ca="1">IF('h-kruis'!G155="","",IF('h-kruis'!G155=0.5,"½",'h-kruis'!G155))</f>
        <v/>
      </c>
      <c r="F155" s="22" t="str">
        <f ca="1">IF('h-kruis'!H155="","",IF('h-kruis'!H155=0.5,"½",'h-kruis'!H155))</f>
        <v/>
      </c>
      <c r="G155" s="22" t="str">
        <f ca="1">IF('h-kruis'!I155="","",IF('h-kruis'!I155=0.5,"½",'h-kruis'!I155))</f>
        <v/>
      </c>
      <c r="H155" s="22" t="str">
        <f ca="1">IF('h-kruis'!J155="","",IF('h-kruis'!J155=0.5,"½",'h-kruis'!J155))</f>
        <v/>
      </c>
      <c r="I155" s="22" t="str">
        <f ca="1">IF('h-kruis'!K155="","",IF('h-kruis'!K155=0.5,"½",'h-kruis'!K155))</f>
        <v/>
      </c>
      <c r="J155" s="22" t="str">
        <f ca="1">IF('h-kruis'!L155="","",IF('h-kruis'!L155=0.5,"½",'h-kruis'!L155))</f>
        <v/>
      </c>
      <c r="K155" s="22" t="str">
        <f ca="1">IF('h-kruis'!M155="","",IF('h-kruis'!M155=0.5,"½",'h-kruis'!M155))</f>
        <v/>
      </c>
      <c r="L155" s="22" t="str">
        <f ca="1">IF('h-kruis'!N155="","",IF('h-kruis'!N155=0.5,"½",'h-kruis'!N155))</f>
        <v/>
      </c>
      <c r="M155" s="22" t="str">
        <f ca="1">IF('h-kruis'!O155="","",IF('h-kruis'!O155=0.5,"½",'h-kruis'!O155))</f>
        <v/>
      </c>
      <c r="N155" s="16"/>
      <c r="O155" s="9">
        <f ca="1">IF(LEN('h-kruis'!Q155)&gt;1,IF(LEFT('h-kruis'!Q155,1)="0","½",LEFT('h-kruis'!Q155,1)&amp;"½"),'h-kruis'!Q155)</f>
        <v>0</v>
      </c>
      <c r="P155" s="9">
        <f ca="1">_xlfn.RANK.EQ('h-kruis'!Q155,'h-kruis'!Q146:Q155,0)</f>
        <v>1</v>
      </c>
      <c r="Q155" s="13"/>
      <c r="R155" s="58"/>
      <c r="S155" s="58"/>
      <c r="T155" s="58"/>
      <c r="U155" s="58"/>
      <c r="V155" s="58"/>
    </row>
    <row r="156" spans="1:22" s="48" customFormat="1" ht="12.75">
      <c r="A156" s="1"/>
      <c r="C156" s="13"/>
      <c r="E156" s="5"/>
      <c r="F156" s="5"/>
      <c r="G156" s="5"/>
      <c r="H156" s="5"/>
      <c r="I156" s="5"/>
      <c r="J156" s="5"/>
      <c r="K156" s="5"/>
      <c r="L156" s="5"/>
      <c r="M156" s="5"/>
      <c r="N156" s="5"/>
      <c r="O156" s="5"/>
      <c r="P156" s="5"/>
      <c r="Q156" s="13"/>
      <c r="R156" s="5"/>
      <c r="S156" s="5"/>
      <c r="T156" s="5"/>
      <c r="U156" s="5"/>
      <c r="V156" s="5"/>
    </row>
    <row r="157" spans="1:22" s="48" customFormat="1" ht="12.75">
      <c r="A157" s="17"/>
      <c r="B157" s="6" t="str">
        <f>"Tienkamp "&amp;'h-kruis'!A157</f>
        <v>Tienkamp 14</v>
      </c>
      <c r="C157" s="11"/>
      <c r="D157" s="10"/>
      <c r="E157" s="7">
        <v>1</v>
      </c>
      <c r="F157" s="7">
        <v>2</v>
      </c>
      <c r="G157" s="7">
        <v>3</v>
      </c>
      <c r="H157" s="7">
        <v>4</v>
      </c>
      <c r="I157" s="7">
        <v>5</v>
      </c>
      <c r="J157" s="7">
        <v>6</v>
      </c>
      <c r="K157" s="7">
        <v>7</v>
      </c>
      <c r="L157" s="7">
        <v>8</v>
      </c>
      <c r="M157" s="7">
        <v>9</v>
      </c>
      <c r="N157" s="7">
        <v>10</v>
      </c>
      <c r="O157" s="7" t="s">
        <v>12</v>
      </c>
      <c r="P157" s="7" t="s">
        <v>45</v>
      </c>
      <c r="Q157" s="15"/>
      <c r="R157" s="14" t="str">
        <f>"bord "&amp;'h-kruis'!B157</f>
        <v>bord 1</v>
      </c>
      <c r="S157" s="14" t="str">
        <f>"bord "&amp;'h-kruis'!C157</f>
        <v>bord 2</v>
      </c>
      <c r="T157" s="14" t="str">
        <f>"bord "&amp;'h-kruis'!D157</f>
        <v>bord 3</v>
      </c>
      <c r="U157" s="14" t="str">
        <f>"bord "&amp;'h-kruis'!E157</f>
        <v>bord 4</v>
      </c>
      <c r="V157" s="14" t="str">
        <f>"bord "&amp;'h-kruis'!F157</f>
        <v>bord 5</v>
      </c>
    </row>
    <row r="158" spans="1:22" ht="12.75">
      <c r="A158" s="18">
        <v>1</v>
      </c>
      <c r="B158" s="8" t="str">
        <f ca="1">OFFSET('h-lot'!A$1,('h-kruis'!A158-1)*10,0)</f>
        <v/>
      </c>
      <c r="C158" s="12" t="str">
        <f ca="1">OFFSET('h-lot'!B$1,('h-kruis'!A158-1)*10,0)</f>
        <v/>
      </c>
      <c r="D158" s="12" t="str">
        <f ca="1">OFFSET('h-lot'!C$1,('h-kruis'!A158-1)*10,0)</f>
        <v/>
      </c>
      <c r="E158" s="16"/>
      <c r="F158" s="22" t="str">
        <f ca="1">IF('h-kruis'!H158="","",IF('h-kruis'!H158=0.5,"½",'h-kruis'!H158))</f>
        <v/>
      </c>
      <c r="G158" s="22" t="str">
        <f ca="1">IF('h-kruis'!I158="","",IF('h-kruis'!I158=0.5,"½",'h-kruis'!I158))</f>
        <v/>
      </c>
      <c r="H158" s="22" t="str">
        <f ca="1">IF('h-kruis'!J158="","",IF('h-kruis'!J158=0.5,"½",'h-kruis'!J158))</f>
        <v/>
      </c>
      <c r="I158" s="22" t="str">
        <f ca="1">IF('h-kruis'!K158="","",IF('h-kruis'!K158=0.5,"½",'h-kruis'!K158))</f>
        <v/>
      </c>
      <c r="J158" s="22" t="str">
        <f ca="1">IF('h-kruis'!L158="","",IF('h-kruis'!L158=0.5,"½",'h-kruis'!L158))</f>
        <v/>
      </c>
      <c r="K158" s="22" t="str">
        <f ca="1">IF('h-kruis'!M158="","",IF('h-kruis'!M158=0.5,"½",'h-kruis'!M158))</f>
        <v/>
      </c>
      <c r="L158" s="22" t="str">
        <f ca="1">IF('h-kruis'!N158="","",IF('h-kruis'!N158=0.5,"½",'h-kruis'!N158))</f>
        <v/>
      </c>
      <c r="M158" s="22" t="str">
        <f ca="1">IF('h-kruis'!O158="","",IF('h-kruis'!O158=0.5,"½",'h-kruis'!O158))</f>
        <v/>
      </c>
      <c r="N158" s="22" t="str">
        <f ca="1">IF('h-kruis'!P158="","",IF('h-kruis'!P158=0.5,"½",'h-kruis'!P158))</f>
        <v/>
      </c>
      <c r="O158" s="9">
        <f ca="1">IF(LEN('h-kruis'!Q158)&gt;1,IF(LEFT('h-kruis'!Q158,1)="0","½",LEFT('h-kruis'!Q158,1)&amp;"½"),'h-kruis'!Q158)</f>
        <v>0</v>
      </c>
      <c r="P158" s="9">
        <f ca="1">_xlfn.RANK.EQ('h-kruis'!Q158,'h-kruis'!Q158:Q167,0)</f>
        <v>1</v>
      </c>
      <c r="Q158" s="13" t="s">
        <v>14</v>
      </c>
      <c r="R158" s="58" t="s">
        <v>290</v>
      </c>
      <c r="S158" s="58" t="s">
        <v>291</v>
      </c>
      <c r="T158" s="58" t="s">
        <v>284</v>
      </c>
      <c r="U158" s="58" t="s">
        <v>304</v>
      </c>
      <c r="V158" s="58" t="s">
        <v>305</v>
      </c>
    </row>
    <row r="159" spans="1:22" s="4" customFormat="1" ht="12.75">
      <c r="A159" s="18">
        <v>2</v>
      </c>
      <c r="B159" s="8" t="str">
        <f ca="1">OFFSET('h-lot'!A$2,('h-kruis'!A159-1)*10,0)</f>
        <v/>
      </c>
      <c r="C159" s="12" t="str">
        <f ca="1">OFFSET('h-lot'!B$2,('h-kruis'!A159-1)*10,0)</f>
        <v/>
      </c>
      <c r="D159" s="12" t="str">
        <f ca="1">OFFSET('h-lot'!C$2,('h-kruis'!A159-1)*10,0)</f>
        <v/>
      </c>
      <c r="E159" s="22" t="str">
        <f ca="1">IF('h-kruis'!G159="","",IF('h-kruis'!G159=0.5,"½",'h-kruis'!G159))</f>
        <v/>
      </c>
      <c r="F159" s="16"/>
      <c r="G159" s="22" t="str">
        <f ca="1">IF('h-kruis'!I159="","",IF('h-kruis'!I159=0.5,"½",'h-kruis'!I159))</f>
        <v/>
      </c>
      <c r="H159" s="22" t="str">
        <f ca="1">IF('h-kruis'!J159="","",IF('h-kruis'!J159=0.5,"½",'h-kruis'!J159))</f>
        <v/>
      </c>
      <c r="I159" s="22" t="str">
        <f ca="1">IF('h-kruis'!K159="","",IF('h-kruis'!K159=0.5,"½",'h-kruis'!K159))</f>
        <v/>
      </c>
      <c r="J159" s="22" t="str">
        <f ca="1">IF('h-kruis'!L159="","",IF('h-kruis'!L159=0.5,"½",'h-kruis'!L159))</f>
        <v/>
      </c>
      <c r="K159" s="22" t="str">
        <f ca="1">IF('h-kruis'!M159="","",IF('h-kruis'!M159=0.5,"½",'h-kruis'!M159))</f>
        <v/>
      </c>
      <c r="L159" s="22" t="str">
        <f ca="1">IF('h-kruis'!N159="","",IF('h-kruis'!N159=0.5,"½",'h-kruis'!N159))</f>
        <v/>
      </c>
      <c r="M159" s="22" t="str">
        <f ca="1">IF('h-kruis'!O159="","",IF('h-kruis'!O159=0.5,"½",'h-kruis'!O159))</f>
        <v/>
      </c>
      <c r="N159" s="22" t="str">
        <f ca="1">IF('h-kruis'!P159="","",IF('h-kruis'!P159=0.5,"½",'h-kruis'!P159))</f>
        <v/>
      </c>
      <c r="O159" s="9">
        <f ca="1">IF(LEN('h-kruis'!Q159)&gt;1,IF(LEFT('h-kruis'!Q159,1)="0","½",LEFT('h-kruis'!Q159,1)&amp;"½"),'h-kruis'!Q159)</f>
        <v>0</v>
      </c>
      <c r="P159" s="9">
        <f ca="1">_xlfn.RANK.EQ('h-kruis'!Q159,'h-kruis'!Q158:Q167,0)</f>
        <v>1</v>
      </c>
      <c r="Q159" s="13" t="s">
        <v>15</v>
      </c>
      <c r="R159" s="58" t="s">
        <v>292</v>
      </c>
      <c r="S159" s="58" t="s">
        <v>306</v>
      </c>
      <c r="T159" s="59" t="s">
        <v>307</v>
      </c>
      <c r="U159" s="59" t="s">
        <v>308</v>
      </c>
      <c r="V159" s="59" t="s">
        <v>13</v>
      </c>
    </row>
    <row r="160" spans="1:22" s="48" customFormat="1" ht="12.75">
      <c r="A160" s="18">
        <v>3</v>
      </c>
      <c r="B160" s="8" t="str">
        <f ca="1">OFFSET('h-lot'!A$3,('h-kruis'!A160-1)*10,0)</f>
        <v/>
      </c>
      <c r="C160" s="12" t="str">
        <f ca="1">OFFSET('h-lot'!B$3,('h-kruis'!A160-1)*10,0)</f>
        <v/>
      </c>
      <c r="D160" s="12" t="str">
        <f ca="1">OFFSET('h-lot'!C$3,('h-kruis'!A160-1)*10,0)</f>
        <v/>
      </c>
      <c r="E160" s="22" t="str">
        <f ca="1">IF('h-kruis'!G160="","",IF('h-kruis'!G160=0.5,"½",'h-kruis'!G160))</f>
        <v/>
      </c>
      <c r="F160" s="22" t="str">
        <f ca="1">IF('h-kruis'!H160="","",IF('h-kruis'!H160=0.5,"½",'h-kruis'!H160))</f>
        <v/>
      </c>
      <c r="G160" s="16"/>
      <c r="H160" s="22" t="str">
        <f ca="1">IF('h-kruis'!J160="","",IF('h-kruis'!J160=0.5,"½",'h-kruis'!J160))</f>
        <v/>
      </c>
      <c r="I160" s="22" t="str">
        <f ca="1">IF('h-kruis'!K160="","",IF('h-kruis'!K160=0.5,"½",'h-kruis'!K160))</f>
        <v/>
      </c>
      <c r="J160" s="22" t="str">
        <f ca="1">IF('h-kruis'!L160="","",IF('h-kruis'!L160=0.5,"½",'h-kruis'!L160))</f>
        <v/>
      </c>
      <c r="K160" s="22" t="str">
        <f ca="1">IF('h-kruis'!M160="","",IF('h-kruis'!M160=0.5,"½",'h-kruis'!M160))</f>
        <v/>
      </c>
      <c r="L160" s="22" t="str">
        <f ca="1">IF('h-kruis'!N160="","",IF('h-kruis'!N160=0.5,"½",'h-kruis'!N160))</f>
        <v/>
      </c>
      <c r="M160" s="22" t="str">
        <f ca="1">IF('h-kruis'!O160="","",IF('h-kruis'!O160=0.5,"½",'h-kruis'!O160))</f>
        <v/>
      </c>
      <c r="N160" s="22" t="str">
        <f ca="1">IF('h-kruis'!P160="","",IF('h-kruis'!P160=0.5,"½",'h-kruis'!P160))</f>
        <v/>
      </c>
      <c r="O160" s="9">
        <f ca="1">IF(LEN('h-kruis'!Q160)&gt;1,IF(LEFT('h-kruis'!Q160,1)="0","½",LEFT('h-kruis'!Q160,1)&amp;"½"),'h-kruis'!Q160)</f>
        <v>0</v>
      </c>
      <c r="P160" s="9">
        <f ca="1">_xlfn.RANK.EQ('h-kruis'!Q160,'h-kruis'!Q158:Q167,0)</f>
        <v>1</v>
      </c>
      <c r="Q160" s="13" t="s">
        <v>16</v>
      </c>
      <c r="R160" s="58" t="s">
        <v>293</v>
      </c>
      <c r="S160" s="58" t="s">
        <v>111</v>
      </c>
      <c r="T160" s="58" t="s">
        <v>283</v>
      </c>
      <c r="U160" s="58" t="s">
        <v>309</v>
      </c>
      <c r="V160" s="58" t="s">
        <v>310</v>
      </c>
    </row>
    <row r="161" spans="1:22" s="48" customFormat="1" ht="12.75">
      <c r="A161" s="18">
        <v>4</v>
      </c>
      <c r="B161" s="8" t="str">
        <f ca="1">OFFSET('h-lot'!A$4,('h-kruis'!A161-1)*10,0)</f>
        <v/>
      </c>
      <c r="C161" s="12" t="str">
        <f ca="1">OFFSET('h-lot'!B$4,('h-kruis'!A161-1)*10,0)</f>
        <v/>
      </c>
      <c r="D161" s="12" t="str">
        <f ca="1">OFFSET('h-lot'!C$4,('h-kruis'!A161-1)*10,0)</f>
        <v/>
      </c>
      <c r="E161" s="22" t="str">
        <f ca="1">IF('h-kruis'!G161="","",IF('h-kruis'!G161=0.5,"½",'h-kruis'!G161))</f>
        <v/>
      </c>
      <c r="F161" s="22" t="str">
        <f ca="1">IF('h-kruis'!H161="","",IF('h-kruis'!H161=0.5,"½",'h-kruis'!H161))</f>
        <v/>
      </c>
      <c r="G161" s="22" t="str">
        <f ca="1">IF('h-kruis'!I161="","",IF('h-kruis'!I161=0.5,"½",'h-kruis'!I161))</f>
        <v/>
      </c>
      <c r="H161" s="16"/>
      <c r="I161" s="22" t="str">
        <f ca="1">IF('h-kruis'!K161="","",IF('h-kruis'!K161=0.5,"½",'h-kruis'!K161))</f>
        <v/>
      </c>
      <c r="J161" s="22" t="str">
        <f ca="1">IF('h-kruis'!L161="","",IF('h-kruis'!L161=0.5,"½",'h-kruis'!L161))</f>
        <v/>
      </c>
      <c r="K161" s="22" t="str">
        <f ca="1">IF('h-kruis'!M161="","",IF('h-kruis'!M161=0.5,"½",'h-kruis'!M161))</f>
        <v/>
      </c>
      <c r="L161" s="22" t="str">
        <f ca="1">IF('h-kruis'!N161="","",IF('h-kruis'!N161=0.5,"½",'h-kruis'!N161))</f>
        <v/>
      </c>
      <c r="M161" s="22" t="str">
        <f ca="1">IF('h-kruis'!O161="","",IF('h-kruis'!O161=0.5,"½",'h-kruis'!O161))</f>
        <v/>
      </c>
      <c r="N161" s="22" t="str">
        <f ca="1">IF('h-kruis'!P161="","",IF('h-kruis'!P161=0.5,"½",'h-kruis'!P161))</f>
        <v/>
      </c>
      <c r="O161" s="9">
        <f ca="1">IF(LEN('h-kruis'!Q161)&gt;1,IF(LEFT('h-kruis'!Q161,1)="0","½",LEFT('h-kruis'!Q161,1)&amp;"½"),'h-kruis'!Q161)</f>
        <v>0</v>
      </c>
      <c r="P161" s="9">
        <f ca="1">_xlfn.RANK.EQ('h-kruis'!Q161,'h-kruis'!Q158:Q167,0)</f>
        <v>1</v>
      </c>
      <c r="Q161" s="60" t="s">
        <v>107</v>
      </c>
      <c r="R161" s="58" t="s">
        <v>294</v>
      </c>
      <c r="S161" s="58" t="s">
        <v>311</v>
      </c>
      <c r="T161" s="58" t="s">
        <v>312</v>
      </c>
      <c r="U161" s="58" t="s">
        <v>97</v>
      </c>
      <c r="V161" s="58" t="s">
        <v>113</v>
      </c>
    </row>
    <row r="162" spans="1:22" s="48" customFormat="1" ht="12.75">
      <c r="A162" s="18">
        <v>5</v>
      </c>
      <c r="B162" s="8" t="str">
        <f ca="1">OFFSET('h-lot'!A$5,('h-kruis'!A162-1)*10,0)</f>
        <v/>
      </c>
      <c r="C162" s="12" t="str">
        <f ca="1">OFFSET('h-lot'!B$5,('h-kruis'!A162-1)*10,0)</f>
        <v/>
      </c>
      <c r="D162" s="12" t="str">
        <f ca="1">OFFSET('h-lot'!C$5,('h-kruis'!A162-1)*10,0)</f>
        <v/>
      </c>
      <c r="E162" s="22" t="str">
        <f ca="1">IF('h-kruis'!G162="","",IF('h-kruis'!G162=0.5,"½",'h-kruis'!G162))</f>
        <v/>
      </c>
      <c r="F162" s="22" t="str">
        <f ca="1">IF('h-kruis'!H162="","",IF('h-kruis'!H162=0.5,"½",'h-kruis'!H162))</f>
        <v/>
      </c>
      <c r="G162" s="22" t="str">
        <f ca="1">IF('h-kruis'!I162="","",IF('h-kruis'!I162=0.5,"½",'h-kruis'!I162))</f>
        <v/>
      </c>
      <c r="H162" s="22" t="str">
        <f ca="1">IF('h-kruis'!J162="","",IF('h-kruis'!J162=0.5,"½",'h-kruis'!J162))</f>
        <v/>
      </c>
      <c r="I162" s="16"/>
      <c r="J162" s="22" t="str">
        <f ca="1">IF('h-kruis'!L162="","",IF('h-kruis'!L162=0.5,"½",'h-kruis'!L162))</f>
        <v/>
      </c>
      <c r="K162" s="22" t="str">
        <f ca="1">IF('h-kruis'!M162="","",IF('h-kruis'!M162=0.5,"½",'h-kruis'!M162))</f>
        <v/>
      </c>
      <c r="L162" s="22" t="str">
        <f ca="1">IF('h-kruis'!N162="","",IF('h-kruis'!N162=0.5,"½",'h-kruis'!N162))</f>
        <v/>
      </c>
      <c r="M162" s="22" t="str">
        <f ca="1">IF('h-kruis'!O162="","",IF('h-kruis'!O162=0.5,"½",'h-kruis'!O162))</f>
        <v/>
      </c>
      <c r="N162" s="22" t="str">
        <f ca="1">IF('h-kruis'!P162="","",IF('h-kruis'!P162=0.5,"½",'h-kruis'!P162))</f>
        <v/>
      </c>
      <c r="O162" s="9">
        <f ca="1">IF(LEN('h-kruis'!Q162)&gt;1,IF(LEFT('h-kruis'!Q162,1)="0","½",LEFT('h-kruis'!Q162,1)&amp;"½"),'h-kruis'!Q162)</f>
        <v>0</v>
      </c>
      <c r="P162" s="9">
        <f ca="1">_xlfn.RANK.EQ('h-kruis'!Q162,'h-kruis'!Q158:Q167,0)</f>
        <v>1</v>
      </c>
      <c r="Q162" s="60" t="s">
        <v>108</v>
      </c>
      <c r="R162" s="58" t="s">
        <v>295</v>
      </c>
      <c r="S162" s="58" t="s">
        <v>114</v>
      </c>
      <c r="T162" s="58" t="s">
        <v>115</v>
      </c>
      <c r="U162" s="58" t="s">
        <v>313</v>
      </c>
      <c r="V162" s="58" t="s">
        <v>314</v>
      </c>
    </row>
    <row r="163" spans="1:22" s="48" customFormat="1" ht="12.75">
      <c r="A163" s="18">
        <v>6</v>
      </c>
      <c r="B163" s="8" t="str">
        <f ca="1">OFFSET('h-lot'!A$6,('h-kruis'!A163-1)*10,0)</f>
        <v/>
      </c>
      <c r="C163" s="12" t="str">
        <f ca="1">OFFSET('h-lot'!B$6,('h-kruis'!A163-1)*10,0)</f>
        <v/>
      </c>
      <c r="D163" s="12" t="str">
        <f ca="1">OFFSET('h-lot'!C$6,('h-kruis'!A163-1)*10,0)</f>
        <v/>
      </c>
      <c r="E163" s="22" t="str">
        <f ca="1">IF('h-kruis'!G163="","",IF('h-kruis'!G163=0.5,"½",'h-kruis'!G163))</f>
        <v/>
      </c>
      <c r="F163" s="22" t="str">
        <f ca="1">IF('h-kruis'!H163="","",IF('h-kruis'!H163=0.5,"½",'h-kruis'!H163))</f>
        <v/>
      </c>
      <c r="G163" s="22" t="str">
        <f ca="1">IF('h-kruis'!I163="","",IF('h-kruis'!I163=0.5,"½",'h-kruis'!I163))</f>
        <v/>
      </c>
      <c r="H163" s="22" t="str">
        <f ca="1">IF('h-kruis'!J163="","",IF('h-kruis'!J163=0.5,"½",'h-kruis'!J163))</f>
        <v/>
      </c>
      <c r="I163" s="22" t="str">
        <f ca="1">IF('h-kruis'!K163="","",IF('h-kruis'!K163=0.5,"½",'h-kruis'!K163))</f>
        <v/>
      </c>
      <c r="J163" s="16"/>
      <c r="K163" s="22" t="str">
        <f ca="1">IF('h-kruis'!M163="","",IF('h-kruis'!M163=0.5,"½",'h-kruis'!M163))</f>
        <v/>
      </c>
      <c r="L163" s="22" t="str">
        <f ca="1">IF('h-kruis'!N163="","",IF('h-kruis'!N163=0.5,"½",'h-kruis'!N163))</f>
        <v/>
      </c>
      <c r="M163" s="22" t="str">
        <f ca="1">IF('h-kruis'!O163="","",IF('h-kruis'!O163=0.5,"½",'h-kruis'!O163))</f>
        <v/>
      </c>
      <c r="N163" s="22" t="str">
        <f ca="1">IF('h-kruis'!P163="","",IF('h-kruis'!P163=0.5,"½",'h-kruis'!P163))</f>
        <v/>
      </c>
      <c r="O163" s="9">
        <f ca="1">IF(LEN('h-kruis'!Q163)&gt;1,IF(LEFT('h-kruis'!Q163,1)="0","½",LEFT('h-kruis'!Q163,1)&amp;"½"),'h-kruis'!Q163)</f>
        <v>0</v>
      </c>
      <c r="P163" s="9">
        <f ca="1">_xlfn.RANK.EQ('h-kruis'!Q163,'h-kruis'!Q158:Q167,0)</f>
        <v>1</v>
      </c>
      <c r="Q163" s="13" t="s">
        <v>286</v>
      </c>
      <c r="R163" s="58" t="s">
        <v>296</v>
      </c>
      <c r="S163" s="58" t="s">
        <v>315</v>
      </c>
      <c r="T163" s="58" t="s">
        <v>105</v>
      </c>
      <c r="U163" s="58" t="s">
        <v>18</v>
      </c>
      <c r="V163" s="58" t="s">
        <v>106</v>
      </c>
    </row>
    <row r="164" spans="1:22" ht="12.75">
      <c r="A164" s="18">
        <v>7</v>
      </c>
      <c r="B164" s="8" t="str">
        <f ca="1">OFFSET('h-lot'!A$7,('h-kruis'!A164-1)*10,0)</f>
        <v/>
      </c>
      <c r="C164" s="12" t="str">
        <f ca="1">OFFSET('h-lot'!B$7,('h-kruis'!A164-1)*10,0)</f>
        <v/>
      </c>
      <c r="D164" s="12" t="str">
        <f ca="1">OFFSET('h-lot'!C$7,('h-kruis'!A164-1)*10,0)</f>
        <v/>
      </c>
      <c r="E164" s="22" t="str">
        <f ca="1">IF('h-kruis'!G164="","",IF('h-kruis'!G164=0.5,"½",'h-kruis'!G164))</f>
        <v/>
      </c>
      <c r="F164" s="22" t="str">
        <f ca="1">IF('h-kruis'!H164="","",IF('h-kruis'!H164=0.5,"½",'h-kruis'!H164))</f>
        <v/>
      </c>
      <c r="G164" s="22" t="str">
        <f ca="1">IF('h-kruis'!I164="","",IF('h-kruis'!I164=0.5,"½",'h-kruis'!I164))</f>
        <v/>
      </c>
      <c r="H164" s="22" t="str">
        <f ca="1">IF('h-kruis'!J164="","",IF('h-kruis'!J164=0.5,"½",'h-kruis'!J164))</f>
        <v/>
      </c>
      <c r="I164" s="22" t="str">
        <f ca="1">IF('h-kruis'!K164="","",IF('h-kruis'!K164=0.5,"½",'h-kruis'!K164))</f>
        <v/>
      </c>
      <c r="J164" s="22" t="str">
        <f ca="1">IF('h-kruis'!L164="","",IF('h-kruis'!L164=0.5,"½",'h-kruis'!L164))</f>
        <v/>
      </c>
      <c r="K164" s="16"/>
      <c r="L164" s="22" t="str">
        <f ca="1">IF('h-kruis'!N164="","",IF('h-kruis'!N164=0.5,"½",'h-kruis'!N164))</f>
        <v/>
      </c>
      <c r="M164" s="22" t="str">
        <f ca="1">IF('h-kruis'!O164="","",IF('h-kruis'!O164=0.5,"½",'h-kruis'!O164))</f>
        <v/>
      </c>
      <c r="N164" s="22" t="str">
        <f ca="1">IF('h-kruis'!P164="","",IF('h-kruis'!P164=0.5,"½",'h-kruis'!P164))</f>
        <v/>
      </c>
      <c r="O164" s="9">
        <f ca="1">IF(LEN('h-kruis'!Q164)&gt;1,IF(LEFT('h-kruis'!Q164,1)="0","½",LEFT('h-kruis'!Q164,1)&amp;"½"),'h-kruis'!Q164)</f>
        <v>0</v>
      </c>
      <c r="P164" s="9">
        <f ca="1">_xlfn.RANK.EQ('h-kruis'!Q164,'h-kruis'!Q158:Q167,0)</f>
        <v>1</v>
      </c>
      <c r="Q164" s="13" t="s">
        <v>287</v>
      </c>
      <c r="R164" s="58" t="s">
        <v>297</v>
      </c>
      <c r="S164" s="58" t="s">
        <v>110</v>
      </c>
      <c r="T164" s="58" t="s">
        <v>281</v>
      </c>
      <c r="U164" s="58" t="s">
        <v>316</v>
      </c>
      <c r="V164" s="58" t="s">
        <v>317</v>
      </c>
    </row>
    <row r="165" spans="1:22" s="4" customFormat="1" ht="12.75">
      <c r="A165" s="18">
        <v>8</v>
      </c>
      <c r="B165" s="8" t="str">
        <f ca="1">OFFSET('h-lot'!A$8,('h-kruis'!A165-1)*10,0)</f>
        <v/>
      </c>
      <c r="C165" s="12" t="str">
        <f ca="1">OFFSET('h-lot'!B$8,('h-kruis'!A165-1)*10,0)</f>
        <v/>
      </c>
      <c r="D165" s="12" t="str">
        <f ca="1">OFFSET('h-lot'!C$8,('h-kruis'!A165-1)*10,0)</f>
        <v/>
      </c>
      <c r="E165" s="22" t="str">
        <f ca="1">IF('h-kruis'!G165="","",IF('h-kruis'!G165=0.5,"½",'h-kruis'!G165))</f>
        <v/>
      </c>
      <c r="F165" s="22" t="str">
        <f ca="1">IF('h-kruis'!H165="","",IF('h-kruis'!H165=0.5,"½",'h-kruis'!H165))</f>
        <v/>
      </c>
      <c r="G165" s="22" t="str">
        <f ca="1">IF('h-kruis'!I165="","",IF('h-kruis'!I165=0.5,"½",'h-kruis'!I165))</f>
        <v/>
      </c>
      <c r="H165" s="22" t="str">
        <f ca="1">IF('h-kruis'!J165="","",IF('h-kruis'!J165=0.5,"½",'h-kruis'!J165))</f>
        <v/>
      </c>
      <c r="I165" s="22" t="str">
        <f ca="1">IF('h-kruis'!K165="","",IF('h-kruis'!K165=0.5,"½",'h-kruis'!K165))</f>
        <v/>
      </c>
      <c r="J165" s="22" t="str">
        <f ca="1">IF('h-kruis'!L165="","",IF('h-kruis'!L165=0.5,"½",'h-kruis'!L165))</f>
        <v/>
      </c>
      <c r="K165" s="22" t="str">
        <f ca="1">IF('h-kruis'!M165="","",IF('h-kruis'!M165=0.5,"½",'h-kruis'!M165))</f>
        <v/>
      </c>
      <c r="L165" s="16"/>
      <c r="M165" s="22" t="str">
        <f ca="1">IF('h-kruis'!O165="","",IF('h-kruis'!O165=0.5,"½",'h-kruis'!O165))</f>
        <v/>
      </c>
      <c r="N165" s="22" t="str">
        <f ca="1">IF('h-kruis'!P165="","",IF('h-kruis'!P165=0.5,"½",'h-kruis'!P165))</f>
        <v/>
      </c>
      <c r="O165" s="9">
        <f ca="1">IF(LEN('h-kruis'!Q165)&gt;1,IF(LEFT('h-kruis'!Q165,1)="0","½",LEFT('h-kruis'!Q165,1)&amp;"½"),'h-kruis'!Q165)</f>
        <v>0</v>
      </c>
      <c r="P165" s="9">
        <f ca="1">_xlfn.RANK.EQ('h-kruis'!Q165,'h-kruis'!Q158:Q167,0)</f>
        <v>1</v>
      </c>
      <c r="Q165" s="13" t="s">
        <v>288</v>
      </c>
      <c r="R165" s="58" t="s">
        <v>298</v>
      </c>
      <c r="S165" s="58" t="s">
        <v>318</v>
      </c>
      <c r="T165" s="58" t="s">
        <v>282</v>
      </c>
      <c r="U165" s="58" t="s">
        <v>98</v>
      </c>
      <c r="V165" s="58" t="s">
        <v>112</v>
      </c>
    </row>
    <row r="166" spans="1:22" s="48" customFormat="1" ht="12.75">
      <c r="A166" s="18">
        <v>9</v>
      </c>
      <c r="B166" s="8" t="str">
        <f ca="1">OFFSET('h-lot'!A$9,('h-kruis'!A166-1)*10,0)</f>
        <v/>
      </c>
      <c r="C166" s="12" t="str">
        <f ca="1">OFFSET('h-lot'!B$9,('h-kruis'!A166-1)*10,0)</f>
        <v/>
      </c>
      <c r="D166" s="12" t="str">
        <f ca="1">OFFSET('h-lot'!C$9,('h-kruis'!A166-1)*10,0)</f>
        <v/>
      </c>
      <c r="E166" s="22" t="str">
        <f ca="1">IF('h-kruis'!G166="","",IF('h-kruis'!G166=0.5,"½",'h-kruis'!G166))</f>
        <v/>
      </c>
      <c r="F166" s="22" t="str">
        <f ca="1">IF('h-kruis'!H166="","",IF('h-kruis'!H166=0.5,"½",'h-kruis'!H166))</f>
        <v/>
      </c>
      <c r="G166" s="22" t="str">
        <f ca="1">IF('h-kruis'!I166="","",IF('h-kruis'!I166=0.5,"½",'h-kruis'!I166))</f>
        <v/>
      </c>
      <c r="H166" s="22" t="str">
        <f ca="1">IF('h-kruis'!J166="","",IF('h-kruis'!J166=0.5,"½",'h-kruis'!J166))</f>
        <v/>
      </c>
      <c r="I166" s="22" t="str">
        <f ca="1">IF('h-kruis'!K166="","",IF('h-kruis'!K166=0.5,"½",'h-kruis'!K166))</f>
        <v/>
      </c>
      <c r="J166" s="22" t="str">
        <f ca="1">IF('h-kruis'!L166="","",IF('h-kruis'!L166=0.5,"½",'h-kruis'!L166))</f>
        <v/>
      </c>
      <c r="K166" s="22" t="str">
        <f ca="1">IF('h-kruis'!M166="","",IF('h-kruis'!M166=0.5,"½",'h-kruis'!M166))</f>
        <v/>
      </c>
      <c r="L166" s="22" t="str">
        <f ca="1">IF('h-kruis'!N166="","",IF('h-kruis'!N166=0.5,"½",'h-kruis'!N166))</f>
        <v/>
      </c>
      <c r="M166" s="16"/>
      <c r="N166" s="22" t="str">
        <f ca="1">IF('h-kruis'!P166="","",IF('h-kruis'!P166=0.5,"½",'h-kruis'!P166))</f>
        <v/>
      </c>
      <c r="O166" s="9">
        <f ca="1">IF(LEN('h-kruis'!Q166)&gt;1,IF(LEFT('h-kruis'!Q166,1)="0","½",LEFT('h-kruis'!Q166,1)&amp;"½"),'h-kruis'!Q166)</f>
        <v>0</v>
      </c>
      <c r="P166" s="9">
        <f ca="1">_xlfn.RANK.EQ('h-kruis'!Q166,'h-kruis'!Q158:Q167,0)</f>
        <v>1</v>
      </c>
      <c r="Q166" s="13" t="s">
        <v>289</v>
      </c>
      <c r="R166" s="58" t="s">
        <v>285</v>
      </c>
      <c r="S166" s="58" t="s">
        <v>109</v>
      </c>
      <c r="T166" s="58" t="s">
        <v>280</v>
      </c>
      <c r="U166" s="58" t="s">
        <v>319</v>
      </c>
      <c r="V166" s="58" t="s">
        <v>320</v>
      </c>
    </row>
    <row r="167" spans="1:22" s="48" customFormat="1" ht="12.75">
      <c r="A167" s="18">
        <v>10</v>
      </c>
      <c r="B167" s="8" t="str">
        <f ca="1">OFFSET('h-lot'!A$10,('h-kruis'!A167-1)*10,0)</f>
        <v/>
      </c>
      <c r="C167" s="12" t="str">
        <f ca="1">OFFSET('h-lot'!B$10,('h-kruis'!A167-1)*10,0)</f>
        <v/>
      </c>
      <c r="D167" s="12" t="str">
        <f ca="1">OFFSET('h-lot'!C$10,('h-kruis'!A167-1)*10,0)</f>
        <v/>
      </c>
      <c r="E167" s="22" t="str">
        <f ca="1">IF('h-kruis'!G167="","",IF('h-kruis'!G167=0.5,"½",'h-kruis'!G167))</f>
        <v/>
      </c>
      <c r="F167" s="22" t="str">
        <f ca="1">IF('h-kruis'!H167="","",IF('h-kruis'!H167=0.5,"½",'h-kruis'!H167))</f>
        <v/>
      </c>
      <c r="G167" s="22" t="str">
        <f ca="1">IF('h-kruis'!I167="","",IF('h-kruis'!I167=0.5,"½",'h-kruis'!I167))</f>
        <v/>
      </c>
      <c r="H167" s="22" t="str">
        <f ca="1">IF('h-kruis'!J167="","",IF('h-kruis'!J167=0.5,"½",'h-kruis'!J167))</f>
        <v/>
      </c>
      <c r="I167" s="22" t="str">
        <f ca="1">IF('h-kruis'!K167="","",IF('h-kruis'!K167=0.5,"½",'h-kruis'!K167))</f>
        <v/>
      </c>
      <c r="J167" s="22" t="str">
        <f ca="1">IF('h-kruis'!L167="","",IF('h-kruis'!L167=0.5,"½",'h-kruis'!L167))</f>
        <v/>
      </c>
      <c r="K167" s="22" t="str">
        <f ca="1">IF('h-kruis'!M167="","",IF('h-kruis'!M167=0.5,"½",'h-kruis'!M167))</f>
        <v/>
      </c>
      <c r="L167" s="22" t="str">
        <f ca="1">IF('h-kruis'!N167="","",IF('h-kruis'!N167=0.5,"½",'h-kruis'!N167))</f>
        <v/>
      </c>
      <c r="M167" s="22" t="str">
        <f ca="1">IF('h-kruis'!O167="","",IF('h-kruis'!O167=0.5,"½",'h-kruis'!O167))</f>
        <v/>
      </c>
      <c r="N167" s="16"/>
      <c r="O167" s="9">
        <f ca="1">IF(LEN('h-kruis'!Q167)&gt;1,IF(LEFT('h-kruis'!Q167,1)="0","½",LEFT('h-kruis'!Q167,1)&amp;"½"),'h-kruis'!Q167)</f>
        <v>0</v>
      </c>
      <c r="P167" s="9">
        <f ca="1">_xlfn.RANK.EQ('h-kruis'!Q167,'h-kruis'!Q158:Q167,0)</f>
        <v>1</v>
      </c>
      <c r="Q167" s="13"/>
      <c r="R167" s="58"/>
      <c r="S167" s="58"/>
      <c r="T167" s="58"/>
      <c r="U167" s="58"/>
      <c r="V167" s="58"/>
    </row>
    <row r="168" spans="1:22" s="48" customFormat="1" ht="12.75">
      <c r="A168" s="1"/>
      <c r="C168" s="13"/>
      <c r="E168" s="5"/>
      <c r="F168" s="5"/>
      <c r="G168" s="5"/>
      <c r="H168" s="5"/>
      <c r="I168" s="5"/>
      <c r="J168" s="5"/>
      <c r="K168" s="5"/>
      <c r="L168" s="5"/>
      <c r="M168" s="5"/>
      <c r="N168" s="5"/>
      <c r="O168" s="5"/>
      <c r="P168" s="5"/>
      <c r="Q168" s="13"/>
      <c r="R168" s="5"/>
      <c r="S168" s="5"/>
      <c r="T168" s="5"/>
      <c r="U168" s="5"/>
      <c r="V168" s="5"/>
    </row>
    <row r="169" spans="1:22" s="48" customFormat="1" ht="12.75">
      <c r="A169" s="17"/>
      <c r="B169" s="6" t="str">
        <f>"Tienkamp "&amp;'h-kruis'!A169</f>
        <v>Tienkamp 15</v>
      </c>
      <c r="C169" s="11"/>
      <c r="D169" s="10"/>
      <c r="E169" s="7">
        <v>1</v>
      </c>
      <c r="F169" s="7">
        <v>2</v>
      </c>
      <c r="G169" s="7">
        <v>3</v>
      </c>
      <c r="H169" s="7">
        <v>4</v>
      </c>
      <c r="I169" s="7">
        <v>5</v>
      </c>
      <c r="J169" s="7">
        <v>6</v>
      </c>
      <c r="K169" s="7">
        <v>7</v>
      </c>
      <c r="L169" s="7">
        <v>8</v>
      </c>
      <c r="M169" s="7">
        <v>9</v>
      </c>
      <c r="N169" s="7">
        <v>10</v>
      </c>
      <c r="O169" s="7" t="s">
        <v>12</v>
      </c>
      <c r="P169" s="7" t="s">
        <v>45</v>
      </c>
      <c r="Q169" s="15"/>
      <c r="R169" s="14" t="str">
        <f>"bord "&amp;'h-kruis'!B169</f>
        <v>bord 1</v>
      </c>
      <c r="S169" s="14" t="str">
        <f>"bord "&amp;'h-kruis'!C169</f>
        <v>bord 2</v>
      </c>
      <c r="T169" s="14" t="str">
        <f>"bord "&amp;'h-kruis'!D169</f>
        <v>bord 3</v>
      </c>
      <c r="U169" s="14" t="str">
        <f>"bord "&amp;'h-kruis'!E169</f>
        <v>bord 4</v>
      </c>
      <c r="V169" s="14" t="str">
        <f>"bord "&amp;'h-kruis'!F169</f>
        <v>bord 5</v>
      </c>
    </row>
    <row r="170" spans="1:22" ht="12.75">
      <c r="A170" s="18">
        <v>1</v>
      </c>
      <c r="B170" s="8" t="str">
        <f ca="1">OFFSET('h-lot'!A$1,('h-kruis'!A170-1)*10,0)</f>
        <v/>
      </c>
      <c r="C170" s="12" t="str">
        <f ca="1">OFFSET('h-lot'!B$1,('h-kruis'!A170-1)*10,0)</f>
        <v/>
      </c>
      <c r="D170" s="12" t="str">
        <f ca="1">OFFSET('h-lot'!C$1,('h-kruis'!A170-1)*10,0)</f>
        <v/>
      </c>
      <c r="E170" s="16"/>
      <c r="F170" s="22" t="str">
        <f ca="1">IF('h-kruis'!H170="","",IF('h-kruis'!H170=0.5,"½",'h-kruis'!H170))</f>
        <v/>
      </c>
      <c r="G170" s="22" t="str">
        <f ca="1">IF('h-kruis'!I170="","",IF('h-kruis'!I170=0.5,"½",'h-kruis'!I170))</f>
        <v/>
      </c>
      <c r="H170" s="22" t="str">
        <f ca="1">IF('h-kruis'!J170="","",IF('h-kruis'!J170=0.5,"½",'h-kruis'!J170))</f>
        <v/>
      </c>
      <c r="I170" s="22" t="str">
        <f ca="1">IF('h-kruis'!K170="","",IF('h-kruis'!K170=0.5,"½",'h-kruis'!K170))</f>
        <v/>
      </c>
      <c r="J170" s="22" t="str">
        <f ca="1">IF('h-kruis'!L170="","",IF('h-kruis'!L170=0.5,"½",'h-kruis'!L170))</f>
        <v/>
      </c>
      <c r="K170" s="22" t="str">
        <f ca="1">IF('h-kruis'!M170="","",IF('h-kruis'!M170=0.5,"½",'h-kruis'!M170))</f>
        <v/>
      </c>
      <c r="L170" s="22" t="str">
        <f ca="1">IF('h-kruis'!N170="","",IF('h-kruis'!N170=0.5,"½",'h-kruis'!N170))</f>
        <v/>
      </c>
      <c r="M170" s="22" t="str">
        <f ca="1">IF('h-kruis'!O170="","",IF('h-kruis'!O170=0.5,"½",'h-kruis'!O170))</f>
        <v/>
      </c>
      <c r="N170" s="22" t="str">
        <f ca="1">IF('h-kruis'!P170="","",IF('h-kruis'!P170=0.5,"½",'h-kruis'!P170))</f>
        <v/>
      </c>
      <c r="O170" s="9">
        <f ca="1">IF(LEN('h-kruis'!Q170)&gt;1,IF(LEFT('h-kruis'!Q170,1)="0","½",LEFT('h-kruis'!Q170,1)&amp;"½"),'h-kruis'!Q170)</f>
        <v>0</v>
      </c>
      <c r="P170" s="9">
        <f ca="1">_xlfn.RANK.EQ('h-kruis'!Q170,'h-kruis'!Q170:Q179,0)</f>
        <v>1</v>
      </c>
      <c r="Q170" s="13" t="s">
        <v>14</v>
      </c>
      <c r="R170" s="58" t="s">
        <v>290</v>
      </c>
      <c r="S170" s="58" t="s">
        <v>291</v>
      </c>
      <c r="T170" s="58" t="s">
        <v>284</v>
      </c>
      <c r="U170" s="58" t="s">
        <v>304</v>
      </c>
      <c r="V170" s="58" t="s">
        <v>305</v>
      </c>
    </row>
    <row r="171" spans="1:22" s="4" customFormat="1" ht="12.75">
      <c r="A171" s="18">
        <v>2</v>
      </c>
      <c r="B171" s="8" t="str">
        <f ca="1">OFFSET('h-lot'!A$2,('h-kruis'!A171-1)*10,0)</f>
        <v/>
      </c>
      <c r="C171" s="12" t="str">
        <f ca="1">OFFSET('h-lot'!B$2,('h-kruis'!A171-1)*10,0)</f>
        <v/>
      </c>
      <c r="D171" s="12" t="str">
        <f ca="1">OFFSET('h-lot'!C$2,('h-kruis'!A171-1)*10,0)</f>
        <v/>
      </c>
      <c r="E171" s="22" t="str">
        <f ca="1">IF('h-kruis'!G171="","",IF('h-kruis'!G171=0.5,"½",'h-kruis'!G171))</f>
        <v/>
      </c>
      <c r="F171" s="16"/>
      <c r="G171" s="22" t="str">
        <f ca="1">IF('h-kruis'!I171="","",IF('h-kruis'!I171=0.5,"½",'h-kruis'!I171))</f>
        <v/>
      </c>
      <c r="H171" s="22" t="str">
        <f ca="1">IF('h-kruis'!J171="","",IF('h-kruis'!J171=0.5,"½",'h-kruis'!J171))</f>
        <v/>
      </c>
      <c r="I171" s="22" t="str">
        <f ca="1">IF('h-kruis'!K171="","",IF('h-kruis'!K171=0.5,"½",'h-kruis'!K171))</f>
        <v/>
      </c>
      <c r="J171" s="22" t="str">
        <f ca="1">IF('h-kruis'!L171="","",IF('h-kruis'!L171=0.5,"½",'h-kruis'!L171))</f>
        <v/>
      </c>
      <c r="K171" s="22" t="str">
        <f ca="1">IF('h-kruis'!M171="","",IF('h-kruis'!M171=0.5,"½",'h-kruis'!M171))</f>
        <v/>
      </c>
      <c r="L171" s="22" t="str">
        <f ca="1">IF('h-kruis'!N171="","",IF('h-kruis'!N171=0.5,"½",'h-kruis'!N171))</f>
        <v/>
      </c>
      <c r="M171" s="22" t="str">
        <f ca="1">IF('h-kruis'!O171="","",IF('h-kruis'!O171=0.5,"½",'h-kruis'!O171))</f>
        <v/>
      </c>
      <c r="N171" s="22" t="str">
        <f ca="1">IF('h-kruis'!P171="","",IF('h-kruis'!P171=0.5,"½",'h-kruis'!P171))</f>
        <v/>
      </c>
      <c r="O171" s="9">
        <f ca="1">IF(LEN('h-kruis'!Q171)&gt;1,IF(LEFT('h-kruis'!Q171,1)="0","½",LEFT('h-kruis'!Q171,1)&amp;"½"),'h-kruis'!Q171)</f>
        <v>0</v>
      </c>
      <c r="P171" s="9">
        <f ca="1">_xlfn.RANK.EQ('h-kruis'!Q171,'h-kruis'!Q170:Q179,0)</f>
        <v>1</v>
      </c>
      <c r="Q171" s="13" t="s">
        <v>15</v>
      </c>
      <c r="R171" s="58" t="s">
        <v>292</v>
      </c>
      <c r="S171" s="58" t="s">
        <v>306</v>
      </c>
      <c r="T171" s="59" t="s">
        <v>307</v>
      </c>
      <c r="U171" s="59" t="s">
        <v>308</v>
      </c>
      <c r="V171" s="59" t="s">
        <v>13</v>
      </c>
    </row>
    <row r="172" spans="1:22" s="48" customFormat="1" ht="12.75">
      <c r="A172" s="18">
        <v>3</v>
      </c>
      <c r="B172" s="8" t="str">
        <f ca="1">OFFSET('h-lot'!A$3,('h-kruis'!A172-1)*10,0)</f>
        <v/>
      </c>
      <c r="C172" s="12" t="str">
        <f ca="1">OFFSET('h-lot'!B$3,('h-kruis'!A172-1)*10,0)</f>
        <v/>
      </c>
      <c r="D172" s="12" t="str">
        <f ca="1">OFFSET('h-lot'!C$3,('h-kruis'!A172-1)*10,0)</f>
        <v/>
      </c>
      <c r="E172" s="22" t="str">
        <f ca="1">IF('h-kruis'!G172="","",IF('h-kruis'!G172=0.5,"½",'h-kruis'!G172))</f>
        <v/>
      </c>
      <c r="F172" s="22" t="str">
        <f ca="1">IF('h-kruis'!H172="","",IF('h-kruis'!H172=0.5,"½",'h-kruis'!H172))</f>
        <v/>
      </c>
      <c r="G172" s="16"/>
      <c r="H172" s="22" t="str">
        <f ca="1">IF('h-kruis'!J172="","",IF('h-kruis'!J172=0.5,"½",'h-kruis'!J172))</f>
        <v/>
      </c>
      <c r="I172" s="22" t="str">
        <f ca="1">IF('h-kruis'!K172="","",IF('h-kruis'!K172=0.5,"½",'h-kruis'!K172))</f>
        <v/>
      </c>
      <c r="J172" s="22" t="str">
        <f ca="1">IF('h-kruis'!L172="","",IF('h-kruis'!L172=0.5,"½",'h-kruis'!L172))</f>
        <v/>
      </c>
      <c r="K172" s="22" t="str">
        <f ca="1">IF('h-kruis'!M172="","",IF('h-kruis'!M172=0.5,"½",'h-kruis'!M172))</f>
        <v/>
      </c>
      <c r="L172" s="22" t="str">
        <f ca="1">IF('h-kruis'!N172="","",IF('h-kruis'!N172=0.5,"½",'h-kruis'!N172))</f>
        <v/>
      </c>
      <c r="M172" s="22" t="str">
        <f ca="1">IF('h-kruis'!O172="","",IF('h-kruis'!O172=0.5,"½",'h-kruis'!O172))</f>
        <v/>
      </c>
      <c r="N172" s="22" t="str">
        <f ca="1">IF('h-kruis'!P172="","",IF('h-kruis'!P172=0.5,"½",'h-kruis'!P172))</f>
        <v/>
      </c>
      <c r="O172" s="9">
        <f ca="1">IF(LEN('h-kruis'!Q172)&gt;1,IF(LEFT('h-kruis'!Q172,1)="0","½",LEFT('h-kruis'!Q172,1)&amp;"½"),'h-kruis'!Q172)</f>
        <v>0</v>
      </c>
      <c r="P172" s="9">
        <f ca="1">_xlfn.RANK.EQ('h-kruis'!Q172,'h-kruis'!Q170:Q179,0)</f>
        <v>1</v>
      </c>
      <c r="Q172" s="13" t="s">
        <v>16</v>
      </c>
      <c r="R172" s="58" t="s">
        <v>293</v>
      </c>
      <c r="S172" s="58" t="s">
        <v>111</v>
      </c>
      <c r="T172" s="58" t="s">
        <v>283</v>
      </c>
      <c r="U172" s="58" t="s">
        <v>309</v>
      </c>
      <c r="V172" s="58" t="s">
        <v>310</v>
      </c>
    </row>
    <row r="173" spans="1:22" s="48" customFormat="1" ht="12.75">
      <c r="A173" s="18">
        <v>4</v>
      </c>
      <c r="B173" s="8" t="str">
        <f ca="1">OFFSET('h-lot'!A$4,('h-kruis'!A173-1)*10,0)</f>
        <v/>
      </c>
      <c r="C173" s="12" t="str">
        <f ca="1">OFFSET('h-lot'!B$4,('h-kruis'!A173-1)*10,0)</f>
        <v/>
      </c>
      <c r="D173" s="12" t="str">
        <f ca="1">OFFSET('h-lot'!C$4,('h-kruis'!A173-1)*10,0)</f>
        <v/>
      </c>
      <c r="E173" s="22" t="str">
        <f ca="1">IF('h-kruis'!G173="","",IF('h-kruis'!G173=0.5,"½",'h-kruis'!G173))</f>
        <v/>
      </c>
      <c r="F173" s="22" t="str">
        <f ca="1">IF('h-kruis'!H173="","",IF('h-kruis'!H173=0.5,"½",'h-kruis'!H173))</f>
        <v/>
      </c>
      <c r="G173" s="22" t="str">
        <f ca="1">IF('h-kruis'!I173="","",IF('h-kruis'!I173=0.5,"½",'h-kruis'!I173))</f>
        <v/>
      </c>
      <c r="H173" s="16"/>
      <c r="I173" s="22" t="str">
        <f ca="1">IF('h-kruis'!K173="","",IF('h-kruis'!K173=0.5,"½",'h-kruis'!K173))</f>
        <v/>
      </c>
      <c r="J173" s="22" t="str">
        <f ca="1">IF('h-kruis'!L173="","",IF('h-kruis'!L173=0.5,"½",'h-kruis'!L173))</f>
        <v/>
      </c>
      <c r="K173" s="22" t="str">
        <f ca="1">IF('h-kruis'!M173="","",IF('h-kruis'!M173=0.5,"½",'h-kruis'!M173))</f>
        <v/>
      </c>
      <c r="L173" s="22" t="str">
        <f ca="1">IF('h-kruis'!N173="","",IF('h-kruis'!N173=0.5,"½",'h-kruis'!N173))</f>
        <v/>
      </c>
      <c r="M173" s="22" t="str">
        <f ca="1">IF('h-kruis'!O173="","",IF('h-kruis'!O173=0.5,"½",'h-kruis'!O173))</f>
        <v/>
      </c>
      <c r="N173" s="22" t="str">
        <f ca="1">IF('h-kruis'!P173="","",IF('h-kruis'!P173=0.5,"½",'h-kruis'!P173))</f>
        <v/>
      </c>
      <c r="O173" s="9">
        <f ca="1">IF(LEN('h-kruis'!Q173)&gt;1,IF(LEFT('h-kruis'!Q173,1)="0","½",LEFT('h-kruis'!Q173,1)&amp;"½"),'h-kruis'!Q173)</f>
        <v>0</v>
      </c>
      <c r="P173" s="9">
        <f ca="1">_xlfn.RANK.EQ('h-kruis'!Q173,'h-kruis'!Q170:Q179,0)</f>
        <v>1</v>
      </c>
      <c r="Q173" s="60" t="s">
        <v>107</v>
      </c>
      <c r="R173" s="58" t="s">
        <v>294</v>
      </c>
      <c r="S173" s="58" t="s">
        <v>311</v>
      </c>
      <c r="T173" s="58" t="s">
        <v>312</v>
      </c>
      <c r="U173" s="58" t="s">
        <v>97</v>
      </c>
      <c r="V173" s="58" t="s">
        <v>113</v>
      </c>
    </row>
    <row r="174" spans="1:22" s="48" customFormat="1" ht="12.75">
      <c r="A174" s="18">
        <v>5</v>
      </c>
      <c r="B174" s="8" t="str">
        <f ca="1">OFFSET('h-lot'!A$5,('h-kruis'!A174-1)*10,0)</f>
        <v/>
      </c>
      <c r="C174" s="12" t="str">
        <f ca="1">OFFSET('h-lot'!B$5,('h-kruis'!A174-1)*10,0)</f>
        <v/>
      </c>
      <c r="D174" s="12" t="str">
        <f ca="1">OFFSET('h-lot'!C$5,('h-kruis'!A174-1)*10,0)</f>
        <v/>
      </c>
      <c r="E174" s="22" t="str">
        <f ca="1">IF('h-kruis'!G174="","",IF('h-kruis'!G174=0.5,"½",'h-kruis'!G174))</f>
        <v/>
      </c>
      <c r="F174" s="22" t="str">
        <f ca="1">IF('h-kruis'!H174="","",IF('h-kruis'!H174=0.5,"½",'h-kruis'!H174))</f>
        <v/>
      </c>
      <c r="G174" s="22" t="str">
        <f ca="1">IF('h-kruis'!I174="","",IF('h-kruis'!I174=0.5,"½",'h-kruis'!I174))</f>
        <v/>
      </c>
      <c r="H174" s="22" t="str">
        <f ca="1">IF('h-kruis'!J174="","",IF('h-kruis'!J174=0.5,"½",'h-kruis'!J174))</f>
        <v/>
      </c>
      <c r="I174" s="16"/>
      <c r="J174" s="22" t="str">
        <f ca="1">IF('h-kruis'!L174="","",IF('h-kruis'!L174=0.5,"½",'h-kruis'!L174))</f>
        <v/>
      </c>
      <c r="K174" s="22" t="str">
        <f ca="1">IF('h-kruis'!M174="","",IF('h-kruis'!M174=0.5,"½",'h-kruis'!M174))</f>
        <v/>
      </c>
      <c r="L174" s="22" t="str">
        <f ca="1">IF('h-kruis'!N174="","",IF('h-kruis'!N174=0.5,"½",'h-kruis'!N174))</f>
        <v/>
      </c>
      <c r="M174" s="22" t="str">
        <f ca="1">IF('h-kruis'!O174="","",IF('h-kruis'!O174=0.5,"½",'h-kruis'!O174))</f>
        <v/>
      </c>
      <c r="N174" s="22" t="str">
        <f ca="1">IF('h-kruis'!P174="","",IF('h-kruis'!P174=0.5,"½",'h-kruis'!P174))</f>
        <v/>
      </c>
      <c r="O174" s="9">
        <f ca="1">IF(LEN('h-kruis'!Q174)&gt;1,IF(LEFT('h-kruis'!Q174,1)="0","½",LEFT('h-kruis'!Q174,1)&amp;"½"),'h-kruis'!Q174)</f>
        <v>0</v>
      </c>
      <c r="P174" s="9">
        <f ca="1">_xlfn.RANK.EQ('h-kruis'!Q174,'h-kruis'!Q170:Q179,0)</f>
        <v>1</v>
      </c>
      <c r="Q174" s="60" t="s">
        <v>108</v>
      </c>
      <c r="R174" s="58" t="s">
        <v>295</v>
      </c>
      <c r="S174" s="58" t="s">
        <v>114</v>
      </c>
      <c r="T174" s="58" t="s">
        <v>115</v>
      </c>
      <c r="U174" s="58" t="s">
        <v>313</v>
      </c>
      <c r="V174" s="58" t="s">
        <v>314</v>
      </c>
    </row>
    <row r="175" spans="1:22" s="48" customFormat="1" ht="12.75">
      <c r="A175" s="18">
        <v>6</v>
      </c>
      <c r="B175" s="8" t="str">
        <f ca="1">OFFSET('h-lot'!A$6,('h-kruis'!A175-1)*10,0)</f>
        <v/>
      </c>
      <c r="C175" s="12" t="str">
        <f ca="1">OFFSET('h-lot'!B$6,('h-kruis'!A175-1)*10,0)</f>
        <v/>
      </c>
      <c r="D175" s="12" t="str">
        <f ca="1">OFFSET('h-lot'!C$6,('h-kruis'!A175-1)*10,0)</f>
        <v/>
      </c>
      <c r="E175" s="22" t="str">
        <f ca="1">IF('h-kruis'!G175="","",IF('h-kruis'!G175=0.5,"½",'h-kruis'!G175))</f>
        <v/>
      </c>
      <c r="F175" s="22" t="str">
        <f ca="1">IF('h-kruis'!H175="","",IF('h-kruis'!H175=0.5,"½",'h-kruis'!H175))</f>
        <v/>
      </c>
      <c r="G175" s="22" t="str">
        <f ca="1">IF('h-kruis'!I175="","",IF('h-kruis'!I175=0.5,"½",'h-kruis'!I175))</f>
        <v/>
      </c>
      <c r="H175" s="22" t="str">
        <f ca="1">IF('h-kruis'!J175="","",IF('h-kruis'!J175=0.5,"½",'h-kruis'!J175))</f>
        <v/>
      </c>
      <c r="I175" s="22" t="str">
        <f ca="1">IF('h-kruis'!K175="","",IF('h-kruis'!K175=0.5,"½",'h-kruis'!K175))</f>
        <v/>
      </c>
      <c r="J175" s="16"/>
      <c r="K175" s="22" t="str">
        <f ca="1">IF('h-kruis'!M175="","",IF('h-kruis'!M175=0.5,"½",'h-kruis'!M175))</f>
        <v/>
      </c>
      <c r="L175" s="22" t="str">
        <f ca="1">IF('h-kruis'!N175="","",IF('h-kruis'!N175=0.5,"½",'h-kruis'!N175))</f>
        <v/>
      </c>
      <c r="M175" s="22" t="str">
        <f ca="1">IF('h-kruis'!O175="","",IF('h-kruis'!O175=0.5,"½",'h-kruis'!O175))</f>
        <v/>
      </c>
      <c r="N175" s="22" t="str">
        <f ca="1">IF('h-kruis'!P175="","",IF('h-kruis'!P175=0.5,"½",'h-kruis'!P175))</f>
        <v/>
      </c>
      <c r="O175" s="9">
        <f ca="1">IF(LEN('h-kruis'!Q175)&gt;1,IF(LEFT('h-kruis'!Q175,1)="0","½",LEFT('h-kruis'!Q175,1)&amp;"½"),'h-kruis'!Q175)</f>
        <v>0</v>
      </c>
      <c r="P175" s="9">
        <f ca="1">_xlfn.RANK.EQ('h-kruis'!Q175,'h-kruis'!Q170:Q179,0)</f>
        <v>1</v>
      </c>
      <c r="Q175" s="13" t="s">
        <v>286</v>
      </c>
      <c r="R175" s="58" t="s">
        <v>296</v>
      </c>
      <c r="S175" s="58" t="s">
        <v>315</v>
      </c>
      <c r="T175" s="58" t="s">
        <v>105</v>
      </c>
      <c r="U175" s="58" t="s">
        <v>18</v>
      </c>
      <c r="V175" s="58" t="s">
        <v>106</v>
      </c>
    </row>
    <row r="176" spans="1:22" ht="12.75">
      <c r="A176" s="18">
        <v>7</v>
      </c>
      <c r="B176" s="8" t="str">
        <f ca="1">OFFSET('h-lot'!A$7,('h-kruis'!A176-1)*10,0)</f>
        <v/>
      </c>
      <c r="C176" s="12" t="str">
        <f ca="1">OFFSET('h-lot'!B$7,('h-kruis'!A176-1)*10,0)</f>
        <v/>
      </c>
      <c r="D176" s="12" t="str">
        <f ca="1">OFFSET('h-lot'!C$7,('h-kruis'!A176-1)*10,0)</f>
        <v/>
      </c>
      <c r="E176" s="22" t="str">
        <f ca="1">IF('h-kruis'!G176="","",IF('h-kruis'!G176=0.5,"½",'h-kruis'!G176))</f>
        <v/>
      </c>
      <c r="F176" s="22" t="str">
        <f ca="1">IF('h-kruis'!H176="","",IF('h-kruis'!H176=0.5,"½",'h-kruis'!H176))</f>
        <v/>
      </c>
      <c r="G176" s="22" t="str">
        <f ca="1">IF('h-kruis'!I176="","",IF('h-kruis'!I176=0.5,"½",'h-kruis'!I176))</f>
        <v/>
      </c>
      <c r="H176" s="22" t="str">
        <f ca="1">IF('h-kruis'!J176="","",IF('h-kruis'!J176=0.5,"½",'h-kruis'!J176))</f>
        <v/>
      </c>
      <c r="I176" s="22" t="str">
        <f ca="1">IF('h-kruis'!K176="","",IF('h-kruis'!K176=0.5,"½",'h-kruis'!K176))</f>
        <v/>
      </c>
      <c r="J176" s="22" t="str">
        <f ca="1">IF('h-kruis'!L176="","",IF('h-kruis'!L176=0.5,"½",'h-kruis'!L176))</f>
        <v/>
      </c>
      <c r="K176" s="16"/>
      <c r="L176" s="22" t="str">
        <f ca="1">IF('h-kruis'!N176="","",IF('h-kruis'!N176=0.5,"½",'h-kruis'!N176))</f>
        <v/>
      </c>
      <c r="M176" s="22" t="str">
        <f ca="1">IF('h-kruis'!O176="","",IF('h-kruis'!O176=0.5,"½",'h-kruis'!O176))</f>
        <v/>
      </c>
      <c r="N176" s="22" t="str">
        <f ca="1">IF('h-kruis'!P176="","",IF('h-kruis'!P176=0.5,"½",'h-kruis'!P176))</f>
        <v/>
      </c>
      <c r="O176" s="9">
        <f ca="1">IF(LEN('h-kruis'!Q176)&gt;1,IF(LEFT('h-kruis'!Q176,1)="0","½",LEFT('h-kruis'!Q176,1)&amp;"½"),'h-kruis'!Q176)</f>
        <v>0</v>
      </c>
      <c r="P176" s="9">
        <f ca="1">_xlfn.RANK.EQ('h-kruis'!Q176,'h-kruis'!Q170:Q179,0)</f>
        <v>1</v>
      </c>
      <c r="Q176" s="13" t="s">
        <v>287</v>
      </c>
      <c r="R176" s="58" t="s">
        <v>297</v>
      </c>
      <c r="S176" s="58" t="s">
        <v>110</v>
      </c>
      <c r="T176" s="58" t="s">
        <v>281</v>
      </c>
      <c r="U176" s="58" t="s">
        <v>316</v>
      </c>
      <c r="V176" s="58" t="s">
        <v>317</v>
      </c>
    </row>
    <row r="177" spans="1:22" s="4" customFormat="1" ht="12.75">
      <c r="A177" s="18">
        <v>8</v>
      </c>
      <c r="B177" s="8" t="str">
        <f ca="1">OFFSET('h-lot'!A$8,('h-kruis'!A177-1)*10,0)</f>
        <v/>
      </c>
      <c r="C177" s="12" t="str">
        <f ca="1">OFFSET('h-lot'!B$8,('h-kruis'!A177-1)*10,0)</f>
        <v/>
      </c>
      <c r="D177" s="12" t="str">
        <f ca="1">OFFSET('h-lot'!C$8,('h-kruis'!A177-1)*10,0)</f>
        <v/>
      </c>
      <c r="E177" s="22" t="str">
        <f ca="1">IF('h-kruis'!G177="","",IF('h-kruis'!G177=0.5,"½",'h-kruis'!G177))</f>
        <v/>
      </c>
      <c r="F177" s="22" t="str">
        <f ca="1">IF('h-kruis'!H177="","",IF('h-kruis'!H177=0.5,"½",'h-kruis'!H177))</f>
        <v/>
      </c>
      <c r="G177" s="22" t="str">
        <f ca="1">IF('h-kruis'!I177="","",IF('h-kruis'!I177=0.5,"½",'h-kruis'!I177))</f>
        <v/>
      </c>
      <c r="H177" s="22" t="str">
        <f ca="1">IF('h-kruis'!J177="","",IF('h-kruis'!J177=0.5,"½",'h-kruis'!J177))</f>
        <v/>
      </c>
      <c r="I177" s="22" t="str">
        <f ca="1">IF('h-kruis'!K177="","",IF('h-kruis'!K177=0.5,"½",'h-kruis'!K177))</f>
        <v/>
      </c>
      <c r="J177" s="22" t="str">
        <f ca="1">IF('h-kruis'!L177="","",IF('h-kruis'!L177=0.5,"½",'h-kruis'!L177))</f>
        <v/>
      </c>
      <c r="K177" s="22" t="str">
        <f ca="1">IF('h-kruis'!M177="","",IF('h-kruis'!M177=0.5,"½",'h-kruis'!M177))</f>
        <v/>
      </c>
      <c r="L177" s="16"/>
      <c r="M177" s="22" t="str">
        <f ca="1">IF('h-kruis'!O177="","",IF('h-kruis'!O177=0.5,"½",'h-kruis'!O177))</f>
        <v/>
      </c>
      <c r="N177" s="22" t="str">
        <f ca="1">IF('h-kruis'!P177="","",IF('h-kruis'!P177=0.5,"½",'h-kruis'!P177))</f>
        <v/>
      </c>
      <c r="O177" s="9">
        <f ca="1">IF(LEN('h-kruis'!Q177)&gt;1,IF(LEFT('h-kruis'!Q177,1)="0","½",LEFT('h-kruis'!Q177,1)&amp;"½"),'h-kruis'!Q177)</f>
        <v>0</v>
      </c>
      <c r="P177" s="9">
        <f ca="1">_xlfn.RANK.EQ('h-kruis'!Q177,'h-kruis'!Q170:Q179,0)</f>
        <v>1</v>
      </c>
      <c r="Q177" s="13" t="s">
        <v>288</v>
      </c>
      <c r="R177" s="58" t="s">
        <v>298</v>
      </c>
      <c r="S177" s="58" t="s">
        <v>318</v>
      </c>
      <c r="T177" s="58" t="s">
        <v>282</v>
      </c>
      <c r="U177" s="58" t="s">
        <v>98</v>
      </c>
      <c r="V177" s="58" t="s">
        <v>112</v>
      </c>
    </row>
    <row r="178" spans="1:22" s="48" customFormat="1" ht="12.75">
      <c r="A178" s="18">
        <v>9</v>
      </c>
      <c r="B178" s="8" t="str">
        <f ca="1">OFFSET('h-lot'!A$9,('h-kruis'!A178-1)*10,0)</f>
        <v/>
      </c>
      <c r="C178" s="12" t="str">
        <f ca="1">OFFSET('h-lot'!B$9,('h-kruis'!A178-1)*10,0)</f>
        <v/>
      </c>
      <c r="D178" s="12" t="str">
        <f ca="1">OFFSET('h-lot'!C$9,('h-kruis'!A178-1)*10,0)</f>
        <v/>
      </c>
      <c r="E178" s="22" t="str">
        <f ca="1">IF('h-kruis'!G178="","",IF('h-kruis'!G178=0.5,"½",'h-kruis'!G178))</f>
        <v/>
      </c>
      <c r="F178" s="22" t="str">
        <f ca="1">IF('h-kruis'!H178="","",IF('h-kruis'!H178=0.5,"½",'h-kruis'!H178))</f>
        <v/>
      </c>
      <c r="G178" s="22" t="str">
        <f ca="1">IF('h-kruis'!I178="","",IF('h-kruis'!I178=0.5,"½",'h-kruis'!I178))</f>
        <v/>
      </c>
      <c r="H178" s="22" t="str">
        <f ca="1">IF('h-kruis'!J178="","",IF('h-kruis'!J178=0.5,"½",'h-kruis'!J178))</f>
        <v/>
      </c>
      <c r="I178" s="22" t="str">
        <f ca="1">IF('h-kruis'!K178="","",IF('h-kruis'!K178=0.5,"½",'h-kruis'!K178))</f>
        <v/>
      </c>
      <c r="J178" s="22" t="str">
        <f ca="1">IF('h-kruis'!L178="","",IF('h-kruis'!L178=0.5,"½",'h-kruis'!L178))</f>
        <v/>
      </c>
      <c r="K178" s="22" t="str">
        <f ca="1">IF('h-kruis'!M178="","",IF('h-kruis'!M178=0.5,"½",'h-kruis'!M178))</f>
        <v/>
      </c>
      <c r="L178" s="22" t="str">
        <f ca="1">IF('h-kruis'!N178="","",IF('h-kruis'!N178=0.5,"½",'h-kruis'!N178))</f>
        <v/>
      </c>
      <c r="M178" s="16"/>
      <c r="N178" s="22" t="str">
        <f ca="1">IF('h-kruis'!P178="","",IF('h-kruis'!P178=0.5,"½",'h-kruis'!P178))</f>
        <v/>
      </c>
      <c r="O178" s="9">
        <f ca="1">IF(LEN('h-kruis'!Q178)&gt;1,IF(LEFT('h-kruis'!Q178,1)="0","½",LEFT('h-kruis'!Q178,1)&amp;"½"),'h-kruis'!Q178)</f>
        <v>0</v>
      </c>
      <c r="P178" s="9">
        <f ca="1">_xlfn.RANK.EQ('h-kruis'!Q178,'h-kruis'!Q170:Q179,0)</f>
        <v>1</v>
      </c>
      <c r="Q178" s="13" t="s">
        <v>289</v>
      </c>
      <c r="R178" s="58" t="s">
        <v>285</v>
      </c>
      <c r="S178" s="58" t="s">
        <v>109</v>
      </c>
      <c r="T178" s="58" t="s">
        <v>280</v>
      </c>
      <c r="U178" s="58" t="s">
        <v>319</v>
      </c>
      <c r="V178" s="58" t="s">
        <v>320</v>
      </c>
    </row>
    <row r="179" spans="1:22" s="48" customFormat="1" ht="12.75">
      <c r="A179" s="18">
        <v>10</v>
      </c>
      <c r="B179" s="8" t="str">
        <f ca="1">OFFSET('h-lot'!A$10,('h-kruis'!A179-1)*10,0)</f>
        <v/>
      </c>
      <c r="C179" s="12" t="str">
        <f ca="1">OFFSET('h-lot'!B$10,('h-kruis'!A179-1)*10,0)</f>
        <v/>
      </c>
      <c r="D179" s="12" t="str">
        <f ca="1">OFFSET('h-lot'!C$10,('h-kruis'!A179-1)*10,0)</f>
        <v/>
      </c>
      <c r="E179" s="22" t="str">
        <f ca="1">IF('h-kruis'!G179="","",IF('h-kruis'!G179=0.5,"½",'h-kruis'!G179))</f>
        <v/>
      </c>
      <c r="F179" s="22" t="str">
        <f ca="1">IF('h-kruis'!H179="","",IF('h-kruis'!H179=0.5,"½",'h-kruis'!H179))</f>
        <v/>
      </c>
      <c r="G179" s="22" t="str">
        <f ca="1">IF('h-kruis'!I179="","",IF('h-kruis'!I179=0.5,"½",'h-kruis'!I179))</f>
        <v/>
      </c>
      <c r="H179" s="22" t="str">
        <f ca="1">IF('h-kruis'!J179="","",IF('h-kruis'!J179=0.5,"½",'h-kruis'!J179))</f>
        <v/>
      </c>
      <c r="I179" s="22" t="str">
        <f ca="1">IF('h-kruis'!K179="","",IF('h-kruis'!K179=0.5,"½",'h-kruis'!K179))</f>
        <v/>
      </c>
      <c r="J179" s="22" t="str">
        <f ca="1">IF('h-kruis'!L179="","",IF('h-kruis'!L179=0.5,"½",'h-kruis'!L179))</f>
        <v/>
      </c>
      <c r="K179" s="22" t="str">
        <f ca="1">IF('h-kruis'!M179="","",IF('h-kruis'!M179=0.5,"½",'h-kruis'!M179))</f>
        <v/>
      </c>
      <c r="L179" s="22" t="str">
        <f ca="1">IF('h-kruis'!N179="","",IF('h-kruis'!N179=0.5,"½",'h-kruis'!N179))</f>
        <v/>
      </c>
      <c r="M179" s="22" t="str">
        <f ca="1">IF('h-kruis'!O179="","",IF('h-kruis'!O179=0.5,"½",'h-kruis'!O179))</f>
        <v/>
      </c>
      <c r="N179" s="16"/>
      <c r="O179" s="9">
        <f ca="1">IF(LEN('h-kruis'!Q179)&gt;1,IF(LEFT('h-kruis'!Q179,1)="0","½",LEFT('h-kruis'!Q179,1)&amp;"½"),'h-kruis'!Q179)</f>
        <v>0</v>
      </c>
      <c r="P179" s="9">
        <f ca="1">_xlfn.RANK.EQ('h-kruis'!Q179,'h-kruis'!Q170:Q179,0)</f>
        <v>1</v>
      </c>
      <c r="Q179" s="13"/>
      <c r="R179" s="58"/>
      <c r="S179" s="58"/>
      <c r="T179" s="58"/>
      <c r="U179" s="58"/>
      <c r="V179" s="58"/>
    </row>
    <row r="180" spans="1:22" s="48" customFormat="1" ht="12.75">
      <c r="A180" s="1"/>
      <c r="C180" s="13"/>
      <c r="E180" s="5"/>
      <c r="F180" s="5"/>
      <c r="G180" s="5"/>
      <c r="H180" s="5"/>
      <c r="I180" s="5"/>
      <c r="J180" s="5"/>
      <c r="K180" s="5"/>
      <c r="L180" s="5"/>
      <c r="M180" s="5"/>
      <c r="N180" s="5"/>
      <c r="O180" s="5"/>
      <c r="P180" s="5"/>
      <c r="Q180" s="13"/>
      <c r="R180" s="5"/>
      <c r="S180" s="5"/>
      <c r="T180" s="5"/>
      <c r="U180" s="5"/>
      <c r="V180" s="5"/>
    </row>
    <row r="181" spans="1:22" s="48" customFormat="1" ht="12.75">
      <c r="A181" s="17"/>
      <c r="B181" s="6" t="str">
        <f>"Tienkamp "&amp;'h-kruis'!A181</f>
        <v>Tienkamp 16</v>
      </c>
      <c r="C181" s="11"/>
      <c r="D181" s="10"/>
      <c r="E181" s="7">
        <v>1</v>
      </c>
      <c r="F181" s="7">
        <v>2</v>
      </c>
      <c r="G181" s="7">
        <v>3</v>
      </c>
      <c r="H181" s="7">
        <v>4</v>
      </c>
      <c r="I181" s="7">
        <v>5</v>
      </c>
      <c r="J181" s="7">
        <v>6</v>
      </c>
      <c r="K181" s="7">
        <v>7</v>
      </c>
      <c r="L181" s="7">
        <v>8</v>
      </c>
      <c r="M181" s="7">
        <v>9</v>
      </c>
      <c r="N181" s="7">
        <v>10</v>
      </c>
      <c r="O181" s="7" t="s">
        <v>12</v>
      </c>
      <c r="P181" s="7" t="s">
        <v>45</v>
      </c>
      <c r="Q181" s="15"/>
      <c r="R181" s="14" t="str">
        <f>"bord "&amp;'h-kruis'!B181</f>
        <v>bord 1</v>
      </c>
      <c r="S181" s="14" t="str">
        <f>"bord "&amp;'h-kruis'!C181</f>
        <v>bord 2</v>
      </c>
      <c r="T181" s="14" t="str">
        <f>"bord "&amp;'h-kruis'!D181</f>
        <v>bord 3</v>
      </c>
      <c r="U181" s="14" t="str">
        <f>"bord "&amp;'h-kruis'!E181</f>
        <v>bord 4</v>
      </c>
      <c r="V181" s="14" t="str">
        <f>"bord "&amp;'h-kruis'!F181</f>
        <v>bord 5</v>
      </c>
    </row>
    <row r="182" spans="1:22" s="34" customFormat="1" ht="12.75">
      <c r="A182" s="18">
        <v>1</v>
      </c>
      <c r="B182" s="8" t="str">
        <f ca="1">OFFSET('h-lot'!A$1,('h-kruis'!A182-1)*10,0)</f>
        <v/>
      </c>
      <c r="C182" s="12" t="str">
        <f ca="1">OFFSET('h-lot'!B$1,('h-kruis'!A182-1)*10,0)</f>
        <v/>
      </c>
      <c r="D182" s="12" t="str">
        <f ca="1">OFFSET('h-lot'!C$1,('h-kruis'!A182-1)*10,0)</f>
        <v/>
      </c>
      <c r="E182" s="16"/>
      <c r="F182" s="22" t="str">
        <f ca="1">IF('h-kruis'!H182="","",IF('h-kruis'!H182=0.5,"½",'h-kruis'!H182))</f>
        <v/>
      </c>
      <c r="G182" s="22" t="str">
        <f ca="1">IF('h-kruis'!I182="","",IF('h-kruis'!I182=0.5,"½",'h-kruis'!I182))</f>
        <v/>
      </c>
      <c r="H182" s="22" t="str">
        <f ca="1">IF('h-kruis'!J182="","",IF('h-kruis'!J182=0.5,"½",'h-kruis'!J182))</f>
        <v/>
      </c>
      <c r="I182" s="22" t="str">
        <f ca="1">IF('h-kruis'!K182="","",IF('h-kruis'!K182=0.5,"½",'h-kruis'!K182))</f>
        <v/>
      </c>
      <c r="J182" s="22" t="str">
        <f ca="1">IF('h-kruis'!L182="","",IF('h-kruis'!L182=0.5,"½",'h-kruis'!L182))</f>
        <v/>
      </c>
      <c r="K182" s="22" t="str">
        <f ca="1">IF('h-kruis'!M182="","",IF('h-kruis'!M182=0.5,"½",'h-kruis'!M182))</f>
        <v/>
      </c>
      <c r="L182" s="22" t="str">
        <f ca="1">IF('h-kruis'!N182="","",IF('h-kruis'!N182=0.5,"½",'h-kruis'!N182))</f>
        <v/>
      </c>
      <c r="M182" s="22" t="str">
        <f ca="1">IF('h-kruis'!O182="","",IF('h-kruis'!O182=0.5,"½",'h-kruis'!O182))</f>
        <v/>
      </c>
      <c r="N182" s="22" t="str">
        <f ca="1">IF('h-kruis'!P182="","",IF('h-kruis'!P182=0.5,"½",'h-kruis'!P182))</f>
        <v/>
      </c>
      <c r="O182" s="9">
        <f ca="1">IF(LEN('h-kruis'!Q182)&gt;1,IF(LEFT('h-kruis'!Q182,1)="0","½",LEFT('h-kruis'!Q182,1)&amp;"½"),'h-kruis'!Q182)</f>
        <v>0</v>
      </c>
      <c r="P182" s="9">
        <f ca="1">_xlfn.RANK.EQ('h-kruis'!Q182,'h-kruis'!Q182:Q191,0)</f>
        <v>1</v>
      </c>
      <c r="Q182" s="13" t="s">
        <v>14</v>
      </c>
      <c r="R182" s="58" t="s">
        <v>290</v>
      </c>
      <c r="S182" s="58" t="s">
        <v>291</v>
      </c>
      <c r="T182" s="58" t="s">
        <v>284</v>
      </c>
      <c r="U182" s="58" t="s">
        <v>304</v>
      </c>
      <c r="V182" s="58" t="s">
        <v>305</v>
      </c>
    </row>
    <row r="183" spans="1:22" s="4" customFormat="1" ht="12.75">
      <c r="A183" s="18">
        <v>2</v>
      </c>
      <c r="B183" s="8" t="str">
        <f ca="1">OFFSET('h-lot'!A$2,('h-kruis'!A183-1)*10,0)</f>
        <v/>
      </c>
      <c r="C183" s="12" t="str">
        <f ca="1">OFFSET('h-lot'!B$2,('h-kruis'!A183-1)*10,0)</f>
        <v/>
      </c>
      <c r="D183" s="12" t="str">
        <f ca="1">OFFSET('h-lot'!C$2,('h-kruis'!A183-1)*10,0)</f>
        <v/>
      </c>
      <c r="E183" s="22" t="str">
        <f ca="1">IF('h-kruis'!G183="","",IF('h-kruis'!G183=0.5,"½",'h-kruis'!G183))</f>
        <v/>
      </c>
      <c r="F183" s="16"/>
      <c r="G183" s="22" t="str">
        <f ca="1">IF('h-kruis'!I183="","",IF('h-kruis'!I183=0.5,"½",'h-kruis'!I183))</f>
        <v/>
      </c>
      <c r="H183" s="22" t="str">
        <f ca="1">IF('h-kruis'!J183="","",IF('h-kruis'!J183=0.5,"½",'h-kruis'!J183))</f>
        <v/>
      </c>
      <c r="I183" s="22" t="str">
        <f ca="1">IF('h-kruis'!K183="","",IF('h-kruis'!K183=0.5,"½",'h-kruis'!K183))</f>
        <v/>
      </c>
      <c r="J183" s="22" t="str">
        <f ca="1">IF('h-kruis'!L183="","",IF('h-kruis'!L183=0.5,"½",'h-kruis'!L183))</f>
        <v/>
      </c>
      <c r="K183" s="22" t="str">
        <f ca="1">IF('h-kruis'!M183="","",IF('h-kruis'!M183=0.5,"½",'h-kruis'!M183))</f>
        <v/>
      </c>
      <c r="L183" s="22" t="str">
        <f ca="1">IF('h-kruis'!N183="","",IF('h-kruis'!N183=0.5,"½",'h-kruis'!N183))</f>
        <v/>
      </c>
      <c r="M183" s="22" t="str">
        <f ca="1">IF('h-kruis'!O183="","",IF('h-kruis'!O183=0.5,"½",'h-kruis'!O183))</f>
        <v/>
      </c>
      <c r="N183" s="22" t="str">
        <f ca="1">IF('h-kruis'!P183="","",IF('h-kruis'!P183=0.5,"½",'h-kruis'!P183))</f>
        <v/>
      </c>
      <c r="O183" s="9">
        <f ca="1">IF(LEN('h-kruis'!Q183)&gt;1,IF(LEFT('h-kruis'!Q183,1)="0","½",LEFT('h-kruis'!Q183,1)&amp;"½"),'h-kruis'!Q183)</f>
        <v>0</v>
      </c>
      <c r="P183" s="9">
        <f ca="1">_xlfn.RANK.EQ('h-kruis'!Q183,'h-kruis'!Q182:Q191,0)</f>
        <v>1</v>
      </c>
      <c r="Q183" s="13" t="s">
        <v>15</v>
      </c>
      <c r="R183" s="58" t="s">
        <v>292</v>
      </c>
      <c r="S183" s="58" t="s">
        <v>306</v>
      </c>
      <c r="T183" s="59" t="s">
        <v>307</v>
      </c>
      <c r="U183" s="59" t="s">
        <v>308</v>
      </c>
      <c r="V183" s="59" t="s">
        <v>13</v>
      </c>
    </row>
    <row r="184" spans="1:22" s="48" customFormat="1" ht="12.75">
      <c r="A184" s="18">
        <v>3</v>
      </c>
      <c r="B184" s="8" t="str">
        <f ca="1">OFFSET('h-lot'!A$3,('h-kruis'!A184-1)*10,0)</f>
        <v/>
      </c>
      <c r="C184" s="12" t="str">
        <f ca="1">OFFSET('h-lot'!B$3,('h-kruis'!A184-1)*10,0)</f>
        <v/>
      </c>
      <c r="D184" s="12" t="str">
        <f ca="1">OFFSET('h-lot'!C$3,('h-kruis'!A184-1)*10,0)</f>
        <v/>
      </c>
      <c r="E184" s="22" t="str">
        <f ca="1">IF('h-kruis'!G184="","",IF('h-kruis'!G184=0.5,"½",'h-kruis'!G184))</f>
        <v/>
      </c>
      <c r="F184" s="22" t="str">
        <f ca="1">IF('h-kruis'!H184="","",IF('h-kruis'!H184=0.5,"½",'h-kruis'!H184))</f>
        <v/>
      </c>
      <c r="G184" s="16"/>
      <c r="H184" s="22" t="str">
        <f ca="1">IF('h-kruis'!J184="","",IF('h-kruis'!J184=0.5,"½",'h-kruis'!J184))</f>
        <v/>
      </c>
      <c r="I184" s="22" t="str">
        <f ca="1">IF('h-kruis'!K184="","",IF('h-kruis'!K184=0.5,"½",'h-kruis'!K184))</f>
        <v/>
      </c>
      <c r="J184" s="22" t="str">
        <f ca="1">IF('h-kruis'!L184="","",IF('h-kruis'!L184=0.5,"½",'h-kruis'!L184))</f>
        <v/>
      </c>
      <c r="K184" s="22" t="str">
        <f ca="1">IF('h-kruis'!M184="","",IF('h-kruis'!M184=0.5,"½",'h-kruis'!M184))</f>
        <v/>
      </c>
      <c r="L184" s="22" t="str">
        <f ca="1">IF('h-kruis'!N184="","",IF('h-kruis'!N184=0.5,"½",'h-kruis'!N184))</f>
        <v/>
      </c>
      <c r="M184" s="22" t="str">
        <f ca="1">IF('h-kruis'!O184="","",IF('h-kruis'!O184=0.5,"½",'h-kruis'!O184))</f>
        <v/>
      </c>
      <c r="N184" s="22" t="str">
        <f ca="1">IF('h-kruis'!P184="","",IF('h-kruis'!P184=0.5,"½",'h-kruis'!P184))</f>
        <v/>
      </c>
      <c r="O184" s="9">
        <f ca="1">IF(LEN('h-kruis'!Q184)&gt;1,IF(LEFT('h-kruis'!Q184,1)="0","½",LEFT('h-kruis'!Q184,1)&amp;"½"),'h-kruis'!Q184)</f>
        <v>0</v>
      </c>
      <c r="P184" s="9">
        <f ca="1">_xlfn.RANK.EQ('h-kruis'!Q184,'h-kruis'!Q182:Q191,0)</f>
        <v>1</v>
      </c>
      <c r="Q184" s="13" t="s">
        <v>16</v>
      </c>
      <c r="R184" s="58" t="s">
        <v>293</v>
      </c>
      <c r="S184" s="58" t="s">
        <v>111</v>
      </c>
      <c r="T184" s="58" t="s">
        <v>283</v>
      </c>
      <c r="U184" s="58" t="s">
        <v>309</v>
      </c>
      <c r="V184" s="58" t="s">
        <v>310</v>
      </c>
    </row>
    <row r="185" spans="1:22" s="48" customFormat="1" ht="12.75">
      <c r="A185" s="18">
        <v>4</v>
      </c>
      <c r="B185" s="8" t="str">
        <f ca="1">OFFSET('h-lot'!A$4,('h-kruis'!A185-1)*10,0)</f>
        <v/>
      </c>
      <c r="C185" s="12" t="str">
        <f ca="1">OFFSET('h-lot'!B$4,('h-kruis'!A185-1)*10,0)</f>
        <v/>
      </c>
      <c r="D185" s="12" t="str">
        <f ca="1">OFFSET('h-lot'!C$4,('h-kruis'!A185-1)*10,0)</f>
        <v/>
      </c>
      <c r="E185" s="22" t="str">
        <f ca="1">IF('h-kruis'!G185="","",IF('h-kruis'!G185=0.5,"½",'h-kruis'!G185))</f>
        <v/>
      </c>
      <c r="F185" s="22" t="str">
        <f ca="1">IF('h-kruis'!H185="","",IF('h-kruis'!H185=0.5,"½",'h-kruis'!H185))</f>
        <v/>
      </c>
      <c r="G185" s="22" t="str">
        <f ca="1">IF('h-kruis'!I185="","",IF('h-kruis'!I185=0.5,"½",'h-kruis'!I185))</f>
        <v/>
      </c>
      <c r="H185" s="16"/>
      <c r="I185" s="22" t="str">
        <f ca="1">IF('h-kruis'!K185="","",IF('h-kruis'!K185=0.5,"½",'h-kruis'!K185))</f>
        <v/>
      </c>
      <c r="J185" s="22" t="str">
        <f ca="1">IF('h-kruis'!L185="","",IF('h-kruis'!L185=0.5,"½",'h-kruis'!L185))</f>
        <v/>
      </c>
      <c r="K185" s="22" t="str">
        <f ca="1">IF('h-kruis'!M185="","",IF('h-kruis'!M185=0.5,"½",'h-kruis'!M185))</f>
        <v/>
      </c>
      <c r="L185" s="22" t="str">
        <f ca="1">IF('h-kruis'!N185="","",IF('h-kruis'!N185=0.5,"½",'h-kruis'!N185))</f>
        <v/>
      </c>
      <c r="M185" s="22" t="str">
        <f ca="1">IF('h-kruis'!O185="","",IF('h-kruis'!O185=0.5,"½",'h-kruis'!O185))</f>
        <v/>
      </c>
      <c r="N185" s="22" t="str">
        <f ca="1">IF('h-kruis'!P185="","",IF('h-kruis'!P185=0.5,"½",'h-kruis'!P185))</f>
        <v/>
      </c>
      <c r="O185" s="9">
        <f ca="1">IF(LEN('h-kruis'!Q185)&gt;1,IF(LEFT('h-kruis'!Q185,1)="0","½",LEFT('h-kruis'!Q185,1)&amp;"½"),'h-kruis'!Q185)</f>
        <v>0</v>
      </c>
      <c r="P185" s="9">
        <f ca="1">_xlfn.RANK.EQ('h-kruis'!Q185,'h-kruis'!Q182:Q191,0)</f>
        <v>1</v>
      </c>
      <c r="Q185" s="60" t="s">
        <v>107</v>
      </c>
      <c r="R185" s="58" t="s">
        <v>294</v>
      </c>
      <c r="S185" s="58" t="s">
        <v>311</v>
      </c>
      <c r="T185" s="58" t="s">
        <v>312</v>
      </c>
      <c r="U185" s="58" t="s">
        <v>97</v>
      </c>
      <c r="V185" s="58" t="s">
        <v>113</v>
      </c>
    </row>
    <row r="186" spans="1:22" s="48" customFormat="1" ht="12.75">
      <c r="A186" s="18">
        <v>5</v>
      </c>
      <c r="B186" s="8" t="str">
        <f ca="1">OFFSET('h-lot'!A$5,('h-kruis'!A186-1)*10,0)</f>
        <v/>
      </c>
      <c r="C186" s="12" t="str">
        <f ca="1">OFFSET('h-lot'!B$5,('h-kruis'!A186-1)*10,0)</f>
        <v/>
      </c>
      <c r="D186" s="12" t="str">
        <f ca="1">OFFSET('h-lot'!C$5,('h-kruis'!A186-1)*10,0)</f>
        <v/>
      </c>
      <c r="E186" s="22" t="str">
        <f ca="1">IF('h-kruis'!G186="","",IF('h-kruis'!G186=0.5,"½",'h-kruis'!G186))</f>
        <v/>
      </c>
      <c r="F186" s="22" t="str">
        <f ca="1">IF('h-kruis'!H186="","",IF('h-kruis'!H186=0.5,"½",'h-kruis'!H186))</f>
        <v/>
      </c>
      <c r="G186" s="22" t="str">
        <f ca="1">IF('h-kruis'!I186="","",IF('h-kruis'!I186=0.5,"½",'h-kruis'!I186))</f>
        <v/>
      </c>
      <c r="H186" s="22" t="str">
        <f ca="1">IF('h-kruis'!J186="","",IF('h-kruis'!J186=0.5,"½",'h-kruis'!J186))</f>
        <v/>
      </c>
      <c r="I186" s="16"/>
      <c r="J186" s="22" t="str">
        <f ca="1">IF('h-kruis'!L186="","",IF('h-kruis'!L186=0.5,"½",'h-kruis'!L186))</f>
        <v/>
      </c>
      <c r="K186" s="22" t="str">
        <f ca="1">IF('h-kruis'!M186="","",IF('h-kruis'!M186=0.5,"½",'h-kruis'!M186))</f>
        <v/>
      </c>
      <c r="L186" s="22" t="str">
        <f ca="1">IF('h-kruis'!N186="","",IF('h-kruis'!N186=0.5,"½",'h-kruis'!N186))</f>
        <v/>
      </c>
      <c r="M186" s="22" t="str">
        <f ca="1">IF('h-kruis'!O186="","",IF('h-kruis'!O186=0.5,"½",'h-kruis'!O186))</f>
        <v/>
      </c>
      <c r="N186" s="22" t="str">
        <f ca="1">IF('h-kruis'!P186="","",IF('h-kruis'!P186=0.5,"½",'h-kruis'!P186))</f>
        <v/>
      </c>
      <c r="O186" s="9">
        <f ca="1">IF(LEN('h-kruis'!Q186)&gt;1,IF(LEFT('h-kruis'!Q186,1)="0","½",LEFT('h-kruis'!Q186,1)&amp;"½"),'h-kruis'!Q186)</f>
        <v>0</v>
      </c>
      <c r="P186" s="9">
        <f ca="1">_xlfn.RANK.EQ('h-kruis'!Q186,'h-kruis'!Q182:Q191,0)</f>
        <v>1</v>
      </c>
      <c r="Q186" s="60" t="s">
        <v>108</v>
      </c>
      <c r="R186" s="58" t="s">
        <v>295</v>
      </c>
      <c r="S186" s="58" t="s">
        <v>114</v>
      </c>
      <c r="T186" s="58" t="s">
        <v>115</v>
      </c>
      <c r="U186" s="58" t="s">
        <v>313</v>
      </c>
      <c r="V186" s="58" t="s">
        <v>314</v>
      </c>
    </row>
    <row r="187" spans="1:22" s="48" customFormat="1" ht="12.75">
      <c r="A187" s="18">
        <v>6</v>
      </c>
      <c r="B187" s="8" t="str">
        <f ca="1">OFFSET('h-lot'!A$6,('h-kruis'!A187-1)*10,0)</f>
        <v/>
      </c>
      <c r="C187" s="12" t="str">
        <f ca="1">OFFSET('h-lot'!B$6,('h-kruis'!A187-1)*10,0)</f>
        <v/>
      </c>
      <c r="D187" s="12" t="str">
        <f ca="1">OFFSET('h-lot'!C$6,('h-kruis'!A187-1)*10,0)</f>
        <v/>
      </c>
      <c r="E187" s="22" t="str">
        <f ca="1">IF('h-kruis'!G187="","",IF('h-kruis'!G187=0.5,"½",'h-kruis'!G187))</f>
        <v/>
      </c>
      <c r="F187" s="22" t="str">
        <f ca="1">IF('h-kruis'!H187="","",IF('h-kruis'!H187=0.5,"½",'h-kruis'!H187))</f>
        <v/>
      </c>
      <c r="G187" s="22" t="str">
        <f ca="1">IF('h-kruis'!I187="","",IF('h-kruis'!I187=0.5,"½",'h-kruis'!I187))</f>
        <v/>
      </c>
      <c r="H187" s="22" t="str">
        <f ca="1">IF('h-kruis'!J187="","",IF('h-kruis'!J187=0.5,"½",'h-kruis'!J187))</f>
        <v/>
      </c>
      <c r="I187" s="22" t="str">
        <f ca="1">IF('h-kruis'!K187="","",IF('h-kruis'!K187=0.5,"½",'h-kruis'!K187))</f>
        <v/>
      </c>
      <c r="J187" s="16"/>
      <c r="K187" s="22" t="str">
        <f ca="1">IF('h-kruis'!M187="","",IF('h-kruis'!M187=0.5,"½",'h-kruis'!M187))</f>
        <v/>
      </c>
      <c r="L187" s="22" t="str">
        <f ca="1">IF('h-kruis'!N187="","",IF('h-kruis'!N187=0.5,"½",'h-kruis'!N187))</f>
        <v/>
      </c>
      <c r="M187" s="22" t="str">
        <f ca="1">IF('h-kruis'!O187="","",IF('h-kruis'!O187=0.5,"½",'h-kruis'!O187))</f>
        <v/>
      </c>
      <c r="N187" s="22" t="str">
        <f ca="1">IF('h-kruis'!P187="","",IF('h-kruis'!P187=0.5,"½",'h-kruis'!P187))</f>
        <v/>
      </c>
      <c r="O187" s="9">
        <f ca="1">IF(LEN('h-kruis'!Q187)&gt;1,IF(LEFT('h-kruis'!Q187,1)="0","½",LEFT('h-kruis'!Q187,1)&amp;"½"),'h-kruis'!Q187)</f>
        <v>0</v>
      </c>
      <c r="P187" s="9">
        <f ca="1">_xlfn.RANK.EQ('h-kruis'!Q187,'h-kruis'!Q182:Q191,0)</f>
        <v>1</v>
      </c>
      <c r="Q187" s="13" t="s">
        <v>286</v>
      </c>
      <c r="R187" s="58" t="s">
        <v>296</v>
      </c>
      <c r="S187" s="58" t="s">
        <v>315</v>
      </c>
      <c r="T187" s="58" t="s">
        <v>105</v>
      </c>
      <c r="U187" s="58" t="s">
        <v>18</v>
      </c>
      <c r="V187" s="58" t="s">
        <v>106</v>
      </c>
    </row>
    <row r="188" spans="1:22" ht="12.75">
      <c r="A188" s="18">
        <v>7</v>
      </c>
      <c r="B188" s="8" t="str">
        <f ca="1">OFFSET('h-lot'!A$7,('h-kruis'!A188-1)*10,0)</f>
        <v/>
      </c>
      <c r="C188" s="12" t="str">
        <f ca="1">OFFSET('h-lot'!B$7,('h-kruis'!A188-1)*10,0)</f>
        <v/>
      </c>
      <c r="D188" s="12" t="str">
        <f ca="1">OFFSET('h-lot'!C$7,('h-kruis'!A188-1)*10,0)</f>
        <v/>
      </c>
      <c r="E188" s="22" t="str">
        <f ca="1">IF('h-kruis'!G188="","",IF('h-kruis'!G188=0.5,"½",'h-kruis'!G188))</f>
        <v/>
      </c>
      <c r="F188" s="22" t="str">
        <f ca="1">IF('h-kruis'!H188="","",IF('h-kruis'!H188=0.5,"½",'h-kruis'!H188))</f>
        <v/>
      </c>
      <c r="G188" s="22" t="str">
        <f ca="1">IF('h-kruis'!I188="","",IF('h-kruis'!I188=0.5,"½",'h-kruis'!I188))</f>
        <v/>
      </c>
      <c r="H188" s="22" t="str">
        <f ca="1">IF('h-kruis'!J188="","",IF('h-kruis'!J188=0.5,"½",'h-kruis'!J188))</f>
        <v/>
      </c>
      <c r="I188" s="22" t="str">
        <f ca="1">IF('h-kruis'!K188="","",IF('h-kruis'!K188=0.5,"½",'h-kruis'!K188))</f>
        <v/>
      </c>
      <c r="J188" s="22" t="str">
        <f ca="1">IF('h-kruis'!L188="","",IF('h-kruis'!L188=0.5,"½",'h-kruis'!L188))</f>
        <v/>
      </c>
      <c r="K188" s="16"/>
      <c r="L188" s="22" t="str">
        <f ca="1">IF('h-kruis'!N188="","",IF('h-kruis'!N188=0.5,"½",'h-kruis'!N188))</f>
        <v/>
      </c>
      <c r="M188" s="22" t="str">
        <f ca="1">IF('h-kruis'!O188="","",IF('h-kruis'!O188=0.5,"½",'h-kruis'!O188))</f>
        <v/>
      </c>
      <c r="N188" s="22" t="str">
        <f ca="1">IF('h-kruis'!P188="","",IF('h-kruis'!P188=0.5,"½",'h-kruis'!P188))</f>
        <v/>
      </c>
      <c r="O188" s="9">
        <f ca="1">IF(LEN('h-kruis'!Q188)&gt;1,IF(LEFT('h-kruis'!Q188,1)="0","½",LEFT('h-kruis'!Q188,1)&amp;"½"),'h-kruis'!Q188)</f>
        <v>0</v>
      </c>
      <c r="P188" s="9">
        <f ca="1">_xlfn.RANK.EQ('h-kruis'!Q188,'h-kruis'!Q182:Q191,0)</f>
        <v>1</v>
      </c>
      <c r="Q188" s="13" t="s">
        <v>287</v>
      </c>
      <c r="R188" s="58" t="s">
        <v>297</v>
      </c>
      <c r="S188" s="58" t="s">
        <v>110</v>
      </c>
      <c r="T188" s="58" t="s">
        <v>281</v>
      </c>
      <c r="U188" s="58" t="s">
        <v>316</v>
      </c>
      <c r="V188" s="58" t="s">
        <v>317</v>
      </c>
    </row>
    <row r="189" spans="1:22" s="4" customFormat="1" ht="12.75">
      <c r="A189" s="18">
        <v>8</v>
      </c>
      <c r="B189" s="8" t="str">
        <f ca="1">OFFSET('h-lot'!A$8,('h-kruis'!A189-1)*10,0)</f>
        <v/>
      </c>
      <c r="C189" s="12" t="str">
        <f ca="1">OFFSET('h-lot'!B$8,('h-kruis'!A189-1)*10,0)</f>
        <v/>
      </c>
      <c r="D189" s="12" t="str">
        <f ca="1">OFFSET('h-lot'!C$8,('h-kruis'!A189-1)*10,0)</f>
        <v/>
      </c>
      <c r="E189" s="22" t="str">
        <f ca="1">IF('h-kruis'!G189="","",IF('h-kruis'!G189=0.5,"½",'h-kruis'!G189))</f>
        <v/>
      </c>
      <c r="F189" s="22" t="str">
        <f ca="1">IF('h-kruis'!H189="","",IF('h-kruis'!H189=0.5,"½",'h-kruis'!H189))</f>
        <v/>
      </c>
      <c r="G189" s="22" t="str">
        <f ca="1">IF('h-kruis'!I189="","",IF('h-kruis'!I189=0.5,"½",'h-kruis'!I189))</f>
        <v/>
      </c>
      <c r="H189" s="22" t="str">
        <f ca="1">IF('h-kruis'!J189="","",IF('h-kruis'!J189=0.5,"½",'h-kruis'!J189))</f>
        <v/>
      </c>
      <c r="I189" s="22" t="str">
        <f ca="1">IF('h-kruis'!K189="","",IF('h-kruis'!K189=0.5,"½",'h-kruis'!K189))</f>
        <v/>
      </c>
      <c r="J189" s="22" t="str">
        <f ca="1">IF('h-kruis'!L189="","",IF('h-kruis'!L189=0.5,"½",'h-kruis'!L189))</f>
        <v/>
      </c>
      <c r="K189" s="22" t="str">
        <f ca="1">IF('h-kruis'!M189="","",IF('h-kruis'!M189=0.5,"½",'h-kruis'!M189))</f>
        <v/>
      </c>
      <c r="L189" s="16"/>
      <c r="M189" s="22" t="str">
        <f ca="1">IF('h-kruis'!O189="","",IF('h-kruis'!O189=0.5,"½",'h-kruis'!O189))</f>
        <v/>
      </c>
      <c r="N189" s="22" t="str">
        <f ca="1">IF('h-kruis'!P189="","",IF('h-kruis'!P189=0.5,"½",'h-kruis'!P189))</f>
        <v/>
      </c>
      <c r="O189" s="9">
        <f ca="1">IF(LEN('h-kruis'!Q189)&gt;1,IF(LEFT('h-kruis'!Q189,1)="0","½",LEFT('h-kruis'!Q189,1)&amp;"½"),'h-kruis'!Q189)</f>
        <v>0</v>
      </c>
      <c r="P189" s="9">
        <f ca="1">_xlfn.RANK.EQ('h-kruis'!Q189,'h-kruis'!Q182:Q191,0)</f>
        <v>1</v>
      </c>
      <c r="Q189" s="13" t="s">
        <v>288</v>
      </c>
      <c r="R189" s="58" t="s">
        <v>298</v>
      </c>
      <c r="S189" s="58" t="s">
        <v>318</v>
      </c>
      <c r="T189" s="58" t="s">
        <v>282</v>
      </c>
      <c r="U189" s="58" t="s">
        <v>98</v>
      </c>
      <c r="V189" s="58" t="s">
        <v>112</v>
      </c>
    </row>
    <row r="190" spans="1:22" s="48" customFormat="1" ht="12.75">
      <c r="A190" s="18">
        <v>9</v>
      </c>
      <c r="B190" s="8" t="str">
        <f ca="1">OFFSET('h-lot'!A$9,('h-kruis'!A190-1)*10,0)</f>
        <v/>
      </c>
      <c r="C190" s="12" t="str">
        <f ca="1">OFFSET('h-lot'!B$9,('h-kruis'!A190-1)*10,0)</f>
        <v/>
      </c>
      <c r="D190" s="12" t="str">
        <f ca="1">OFFSET('h-lot'!C$9,('h-kruis'!A190-1)*10,0)</f>
        <v/>
      </c>
      <c r="E190" s="22" t="str">
        <f ca="1">IF('h-kruis'!G190="","",IF('h-kruis'!G190=0.5,"½",'h-kruis'!G190))</f>
        <v/>
      </c>
      <c r="F190" s="22" t="str">
        <f ca="1">IF('h-kruis'!H190="","",IF('h-kruis'!H190=0.5,"½",'h-kruis'!H190))</f>
        <v/>
      </c>
      <c r="G190" s="22" t="str">
        <f ca="1">IF('h-kruis'!I190="","",IF('h-kruis'!I190=0.5,"½",'h-kruis'!I190))</f>
        <v/>
      </c>
      <c r="H190" s="22" t="str">
        <f ca="1">IF('h-kruis'!J190="","",IF('h-kruis'!J190=0.5,"½",'h-kruis'!J190))</f>
        <v/>
      </c>
      <c r="I190" s="22" t="str">
        <f ca="1">IF('h-kruis'!K190="","",IF('h-kruis'!K190=0.5,"½",'h-kruis'!K190))</f>
        <v/>
      </c>
      <c r="J190" s="22" t="str">
        <f ca="1">IF('h-kruis'!L190="","",IF('h-kruis'!L190=0.5,"½",'h-kruis'!L190))</f>
        <v/>
      </c>
      <c r="K190" s="22" t="str">
        <f ca="1">IF('h-kruis'!M190="","",IF('h-kruis'!M190=0.5,"½",'h-kruis'!M190))</f>
        <v/>
      </c>
      <c r="L190" s="22" t="str">
        <f ca="1">IF('h-kruis'!N190="","",IF('h-kruis'!N190=0.5,"½",'h-kruis'!N190))</f>
        <v/>
      </c>
      <c r="M190" s="16"/>
      <c r="N190" s="22" t="str">
        <f ca="1">IF('h-kruis'!P190="","",IF('h-kruis'!P190=0.5,"½",'h-kruis'!P190))</f>
        <v/>
      </c>
      <c r="O190" s="9">
        <f ca="1">IF(LEN('h-kruis'!Q190)&gt;1,IF(LEFT('h-kruis'!Q190,1)="0","½",LEFT('h-kruis'!Q190,1)&amp;"½"),'h-kruis'!Q190)</f>
        <v>0</v>
      </c>
      <c r="P190" s="9">
        <f ca="1">_xlfn.RANK.EQ('h-kruis'!Q190,'h-kruis'!Q182:Q191,0)</f>
        <v>1</v>
      </c>
      <c r="Q190" s="13" t="s">
        <v>289</v>
      </c>
      <c r="R190" s="58" t="s">
        <v>285</v>
      </c>
      <c r="S190" s="58" t="s">
        <v>109</v>
      </c>
      <c r="T190" s="58" t="s">
        <v>280</v>
      </c>
      <c r="U190" s="58" t="s">
        <v>319</v>
      </c>
      <c r="V190" s="58" t="s">
        <v>320</v>
      </c>
    </row>
    <row r="191" spans="1:22" s="48" customFormat="1" ht="12.75">
      <c r="A191" s="18">
        <v>10</v>
      </c>
      <c r="B191" s="8" t="str">
        <f ca="1">OFFSET('h-lot'!A$10,('h-kruis'!A191-1)*10,0)</f>
        <v/>
      </c>
      <c r="C191" s="12" t="str">
        <f ca="1">OFFSET('h-lot'!B$10,('h-kruis'!A191-1)*10,0)</f>
        <v/>
      </c>
      <c r="D191" s="12" t="str">
        <f ca="1">OFFSET('h-lot'!C$10,('h-kruis'!A191-1)*10,0)</f>
        <v/>
      </c>
      <c r="E191" s="22" t="str">
        <f ca="1">IF('h-kruis'!G191="","",IF('h-kruis'!G191=0.5,"½",'h-kruis'!G191))</f>
        <v/>
      </c>
      <c r="F191" s="22" t="str">
        <f ca="1">IF('h-kruis'!H191="","",IF('h-kruis'!H191=0.5,"½",'h-kruis'!H191))</f>
        <v/>
      </c>
      <c r="G191" s="22" t="str">
        <f ca="1">IF('h-kruis'!I191="","",IF('h-kruis'!I191=0.5,"½",'h-kruis'!I191))</f>
        <v/>
      </c>
      <c r="H191" s="22" t="str">
        <f ca="1">IF('h-kruis'!J191="","",IF('h-kruis'!J191=0.5,"½",'h-kruis'!J191))</f>
        <v/>
      </c>
      <c r="I191" s="22" t="str">
        <f ca="1">IF('h-kruis'!K191="","",IF('h-kruis'!K191=0.5,"½",'h-kruis'!K191))</f>
        <v/>
      </c>
      <c r="J191" s="22" t="str">
        <f ca="1">IF('h-kruis'!L191="","",IF('h-kruis'!L191=0.5,"½",'h-kruis'!L191))</f>
        <v/>
      </c>
      <c r="K191" s="22" t="str">
        <f ca="1">IF('h-kruis'!M191="","",IF('h-kruis'!M191=0.5,"½",'h-kruis'!M191))</f>
        <v/>
      </c>
      <c r="L191" s="22" t="str">
        <f ca="1">IF('h-kruis'!N191="","",IF('h-kruis'!N191=0.5,"½",'h-kruis'!N191))</f>
        <v/>
      </c>
      <c r="M191" s="22" t="str">
        <f ca="1">IF('h-kruis'!O191="","",IF('h-kruis'!O191=0.5,"½",'h-kruis'!O191))</f>
        <v/>
      </c>
      <c r="N191" s="16"/>
      <c r="O191" s="9">
        <f ca="1">IF(LEN('h-kruis'!Q191)&gt;1,IF(LEFT('h-kruis'!Q191,1)="0","½",LEFT('h-kruis'!Q191,1)&amp;"½"),'h-kruis'!Q191)</f>
        <v>0</v>
      </c>
      <c r="P191" s="9">
        <f ca="1">_xlfn.RANK.EQ('h-kruis'!Q191,'h-kruis'!Q182:Q191,0)</f>
        <v>1</v>
      </c>
      <c r="Q191" s="13"/>
      <c r="R191" s="58"/>
      <c r="S191" s="58"/>
      <c r="T191" s="58"/>
      <c r="U191" s="58"/>
      <c r="V191" s="58"/>
    </row>
    <row r="192" spans="1:22" s="48" customFormat="1" ht="12.75">
      <c r="A192" s="1"/>
      <c r="C192" s="13"/>
      <c r="E192" s="5"/>
      <c r="F192" s="5"/>
      <c r="G192" s="5"/>
      <c r="H192" s="5"/>
      <c r="I192" s="5"/>
      <c r="J192" s="5"/>
      <c r="K192" s="5"/>
      <c r="L192" s="5"/>
      <c r="M192" s="5"/>
      <c r="N192" s="5"/>
      <c r="O192" s="5"/>
      <c r="P192" s="5"/>
      <c r="Q192" s="13"/>
      <c r="R192" s="5"/>
      <c r="S192" s="5"/>
      <c r="T192" s="5"/>
      <c r="U192" s="5"/>
      <c r="V192" s="5"/>
    </row>
    <row r="193" spans="1:22" s="48" customFormat="1" ht="12.75">
      <c r="A193" s="17"/>
      <c r="B193" s="6" t="str">
        <f>"Tienkamp "&amp;'h-kruis'!A193</f>
        <v>Tienkamp 17</v>
      </c>
      <c r="C193" s="11"/>
      <c r="D193" s="10"/>
      <c r="E193" s="7">
        <v>1</v>
      </c>
      <c r="F193" s="7">
        <v>2</v>
      </c>
      <c r="G193" s="7">
        <v>3</v>
      </c>
      <c r="H193" s="7">
        <v>4</v>
      </c>
      <c r="I193" s="7">
        <v>5</v>
      </c>
      <c r="J193" s="7">
        <v>6</v>
      </c>
      <c r="K193" s="7">
        <v>7</v>
      </c>
      <c r="L193" s="7">
        <v>8</v>
      </c>
      <c r="M193" s="7">
        <v>9</v>
      </c>
      <c r="N193" s="7">
        <v>10</v>
      </c>
      <c r="O193" s="7" t="s">
        <v>12</v>
      </c>
      <c r="P193" s="7" t="s">
        <v>45</v>
      </c>
      <c r="Q193" s="15"/>
      <c r="R193" s="14" t="str">
        <f>"bord "&amp;'h-kruis'!B193</f>
        <v>bord 1</v>
      </c>
      <c r="S193" s="14" t="str">
        <f>"bord "&amp;'h-kruis'!C193</f>
        <v>bord 2</v>
      </c>
      <c r="T193" s="14" t="str">
        <f>"bord "&amp;'h-kruis'!D193</f>
        <v>bord 3</v>
      </c>
      <c r="U193" s="14" t="str">
        <f>"bord "&amp;'h-kruis'!E193</f>
        <v>bord 4</v>
      </c>
      <c r="V193" s="14" t="str">
        <f>"bord "&amp;'h-kruis'!F193</f>
        <v>bord 5</v>
      </c>
    </row>
    <row r="194" spans="1:22" ht="12.75">
      <c r="A194" s="18">
        <v>1</v>
      </c>
      <c r="B194" s="8" t="str">
        <f ca="1">OFFSET('h-lot'!A$1,('h-kruis'!A194-1)*10,0)</f>
        <v/>
      </c>
      <c r="C194" s="12" t="str">
        <f ca="1">OFFSET('h-lot'!B$1,('h-kruis'!A194-1)*10,0)</f>
        <v/>
      </c>
      <c r="D194" s="12" t="str">
        <f ca="1">OFFSET('h-lot'!C$1,('h-kruis'!A194-1)*10,0)</f>
        <v/>
      </c>
      <c r="E194" s="16"/>
      <c r="F194" s="22" t="str">
        <f ca="1">IF('h-kruis'!H194="","",IF('h-kruis'!H194=0.5,"½",'h-kruis'!H194))</f>
        <v/>
      </c>
      <c r="G194" s="22" t="str">
        <f ca="1">IF('h-kruis'!I194="","",IF('h-kruis'!I194=0.5,"½",'h-kruis'!I194))</f>
        <v/>
      </c>
      <c r="H194" s="22" t="str">
        <f ca="1">IF('h-kruis'!J194="","",IF('h-kruis'!J194=0.5,"½",'h-kruis'!J194))</f>
        <v/>
      </c>
      <c r="I194" s="22" t="str">
        <f ca="1">IF('h-kruis'!K194="","",IF('h-kruis'!K194=0.5,"½",'h-kruis'!K194))</f>
        <v/>
      </c>
      <c r="J194" s="22" t="str">
        <f ca="1">IF('h-kruis'!L194="","",IF('h-kruis'!L194=0.5,"½",'h-kruis'!L194))</f>
        <v/>
      </c>
      <c r="K194" s="22" t="str">
        <f ca="1">IF('h-kruis'!M194="","",IF('h-kruis'!M194=0.5,"½",'h-kruis'!M194))</f>
        <v/>
      </c>
      <c r="L194" s="22" t="str">
        <f ca="1">IF('h-kruis'!N194="","",IF('h-kruis'!N194=0.5,"½",'h-kruis'!N194))</f>
        <v/>
      </c>
      <c r="M194" s="22" t="str">
        <f ca="1">IF('h-kruis'!O194="","",IF('h-kruis'!O194=0.5,"½",'h-kruis'!O194))</f>
        <v/>
      </c>
      <c r="N194" s="22" t="str">
        <f ca="1">IF('h-kruis'!P194="","",IF('h-kruis'!P194=0.5,"½",'h-kruis'!P194))</f>
        <v/>
      </c>
      <c r="O194" s="9">
        <f ca="1">IF(LEN('h-kruis'!Q194)&gt;1,IF(LEFT('h-kruis'!Q194,1)="0","½",LEFT('h-kruis'!Q194,1)&amp;"½"),'h-kruis'!Q194)</f>
        <v>0</v>
      </c>
      <c r="P194" s="9">
        <f ca="1">_xlfn.RANK.EQ('h-kruis'!Q194,'h-kruis'!Q194:Q203,0)</f>
        <v>1</v>
      </c>
      <c r="Q194" s="13" t="s">
        <v>14</v>
      </c>
      <c r="R194" s="58" t="s">
        <v>290</v>
      </c>
      <c r="S194" s="58" t="s">
        <v>291</v>
      </c>
      <c r="T194" s="58" t="s">
        <v>284</v>
      </c>
      <c r="U194" s="58" t="s">
        <v>304</v>
      </c>
      <c r="V194" s="58" t="s">
        <v>305</v>
      </c>
    </row>
    <row r="195" spans="1:22" s="4" customFormat="1" ht="12.75">
      <c r="A195" s="18">
        <v>2</v>
      </c>
      <c r="B195" s="8" t="str">
        <f ca="1">OFFSET('h-lot'!A$2,('h-kruis'!A195-1)*10,0)</f>
        <v/>
      </c>
      <c r="C195" s="12" t="str">
        <f ca="1">OFFSET('h-lot'!B$2,('h-kruis'!A195-1)*10,0)</f>
        <v/>
      </c>
      <c r="D195" s="12" t="str">
        <f ca="1">OFFSET('h-lot'!C$2,('h-kruis'!A195-1)*10,0)</f>
        <v/>
      </c>
      <c r="E195" s="22" t="str">
        <f ca="1">IF('h-kruis'!G195="","",IF('h-kruis'!G195=0.5,"½",'h-kruis'!G195))</f>
        <v/>
      </c>
      <c r="F195" s="16"/>
      <c r="G195" s="22" t="str">
        <f ca="1">IF('h-kruis'!I195="","",IF('h-kruis'!I195=0.5,"½",'h-kruis'!I195))</f>
        <v/>
      </c>
      <c r="H195" s="22" t="str">
        <f ca="1">IF('h-kruis'!J195="","",IF('h-kruis'!J195=0.5,"½",'h-kruis'!J195))</f>
        <v/>
      </c>
      <c r="I195" s="22" t="str">
        <f ca="1">IF('h-kruis'!K195="","",IF('h-kruis'!K195=0.5,"½",'h-kruis'!K195))</f>
        <v/>
      </c>
      <c r="J195" s="22" t="str">
        <f ca="1">IF('h-kruis'!L195="","",IF('h-kruis'!L195=0.5,"½",'h-kruis'!L195))</f>
        <v/>
      </c>
      <c r="K195" s="22" t="str">
        <f ca="1">IF('h-kruis'!M195="","",IF('h-kruis'!M195=0.5,"½",'h-kruis'!M195))</f>
        <v/>
      </c>
      <c r="L195" s="22" t="str">
        <f ca="1">IF('h-kruis'!N195="","",IF('h-kruis'!N195=0.5,"½",'h-kruis'!N195))</f>
        <v/>
      </c>
      <c r="M195" s="22" t="str">
        <f ca="1">IF('h-kruis'!O195="","",IF('h-kruis'!O195=0.5,"½",'h-kruis'!O195))</f>
        <v/>
      </c>
      <c r="N195" s="22" t="str">
        <f ca="1">IF('h-kruis'!P195="","",IF('h-kruis'!P195=0.5,"½",'h-kruis'!P195))</f>
        <v/>
      </c>
      <c r="O195" s="9">
        <f ca="1">IF(LEN('h-kruis'!Q195)&gt;1,IF(LEFT('h-kruis'!Q195,1)="0","½",LEFT('h-kruis'!Q195,1)&amp;"½"),'h-kruis'!Q195)</f>
        <v>0</v>
      </c>
      <c r="P195" s="9">
        <f ca="1">_xlfn.RANK.EQ('h-kruis'!Q195,'h-kruis'!Q194:Q203,0)</f>
        <v>1</v>
      </c>
      <c r="Q195" s="13" t="s">
        <v>15</v>
      </c>
      <c r="R195" s="58" t="s">
        <v>292</v>
      </c>
      <c r="S195" s="58" t="s">
        <v>306</v>
      </c>
      <c r="T195" s="59" t="s">
        <v>307</v>
      </c>
      <c r="U195" s="59" t="s">
        <v>308</v>
      </c>
      <c r="V195" s="59" t="s">
        <v>13</v>
      </c>
    </row>
    <row r="196" spans="1:22" s="48" customFormat="1" ht="12.75">
      <c r="A196" s="18">
        <v>3</v>
      </c>
      <c r="B196" s="8" t="str">
        <f ca="1">OFFSET('h-lot'!A$3,('h-kruis'!A196-1)*10,0)</f>
        <v/>
      </c>
      <c r="C196" s="12" t="str">
        <f ca="1">OFFSET('h-lot'!B$3,('h-kruis'!A196-1)*10,0)</f>
        <v/>
      </c>
      <c r="D196" s="12" t="str">
        <f ca="1">OFFSET('h-lot'!C$3,('h-kruis'!A196-1)*10,0)</f>
        <v/>
      </c>
      <c r="E196" s="22" t="str">
        <f ca="1">IF('h-kruis'!G196="","",IF('h-kruis'!G196=0.5,"½",'h-kruis'!G196))</f>
        <v/>
      </c>
      <c r="F196" s="22" t="str">
        <f ca="1">IF('h-kruis'!H196="","",IF('h-kruis'!H196=0.5,"½",'h-kruis'!H196))</f>
        <v/>
      </c>
      <c r="G196" s="16"/>
      <c r="H196" s="22" t="str">
        <f ca="1">IF('h-kruis'!J196="","",IF('h-kruis'!J196=0.5,"½",'h-kruis'!J196))</f>
        <v/>
      </c>
      <c r="I196" s="22" t="str">
        <f ca="1">IF('h-kruis'!K196="","",IF('h-kruis'!K196=0.5,"½",'h-kruis'!K196))</f>
        <v/>
      </c>
      <c r="J196" s="22" t="str">
        <f ca="1">IF('h-kruis'!L196="","",IF('h-kruis'!L196=0.5,"½",'h-kruis'!L196))</f>
        <v/>
      </c>
      <c r="K196" s="22" t="str">
        <f ca="1">IF('h-kruis'!M196="","",IF('h-kruis'!M196=0.5,"½",'h-kruis'!M196))</f>
        <v/>
      </c>
      <c r="L196" s="22" t="str">
        <f ca="1">IF('h-kruis'!N196="","",IF('h-kruis'!N196=0.5,"½",'h-kruis'!N196))</f>
        <v/>
      </c>
      <c r="M196" s="22" t="str">
        <f ca="1">IF('h-kruis'!O196="","",IF('h-kruis'!O196=0.5,"½",'h-kruis'!O196))</f>
        <v/>
      </c>
      <c r="N196" s="22" t="str">
        <f ca="1">IF('h-kruis'!P196="","",IF('h-kruis'!P196=0.5,"½",'h-kruis'!P196))</f>
        <v/>
      </c>
      <c r="O196" s="9">
        <f ca="1">IF(LEN('h-kruis'!Q196)&gt;1,IF(LEFT('h-kruis'!Q196,1)="0","½",LEFT('h-kruis'!Q196,1)&amp;"½"),'h-kruis'!Q196)</f>
        <v>0</v>
      </c>
      <c r="P196" s="9">
        <f ca="1">_xlfn.RANK.EQ('h-kruis'!Q196,'h-kruis'!Q194:Q203,0)</f>
        <v>1</v>
      </c>
      <c r="Q196" s="13" t="s">
        <v>16</v>
      </c>
      <c r="R196" s="58" t="s">
        <v>293</v>
      </c>
      <c r="S196" s="58" t="s">
        <v>111</v>
      </c>
      <c r="T196" s="58" t="s">
        <v>283</v>
      </c>
      <c r="U196" s="58" t="s">
        <v>309</v>
      </c>
      <c r="V196" s="58" t="s">
        <v>310</v>
      </c>
    </row>
    <row r="197" spans="1:22" s="48" customFormat="1" ht="12.75">
      <c r="A197" s="18">
        <v>4</v>
      </c>
      <c r="B197" s="8" t="str">
        <f ca="1">OFFSET('h-lot'!A$4,('h-kruis'!A197-1)*10,0)</f>
        <v/>
      </c>
      <c r="C197" s="12" t="str">
        <f ca="1">OFFSET('h-lot'!B$4,('h-kruis'!A197-1)*10,0)</f>
        <v/>
      </c>
      <c r="D197" s="12" t="str">
        <f ca="1">OFFSET('h-lot'!C$4,('h-kruis'!A197-1)*10,0)</f>
        <v/>
      </c>
      <c r="E197" s="22" t="str">
        <f ca="1">IF('h-kruis'!G197="","",IF('h-kruis'!G197=0.5,"½",'h-kruis'!G197))</f>
        <v/>
      </c>
      <c r="F197" s="22" t="str">
        <f ca="1">IF('h-kruis'!H197="","",IF('h-kruis'!H197=0.5,"½",'h-kruis'!H197))</f>
        <v/>
      </c>
      <c r="G197" s="22" t="str">
        <f ca="1">IF('h-kruis'!I197="","",IF('h-kruis'!I197=0.5,"½",'h-kruis'!I197))</f>
        <v/>
      </c>
      <c r="H197" s="16"/>
      <c r="I197" s="22" t="str">
        <f ca="1">IF('h-kruis'!K197="","",IF('h-kruis'!K197=0.5,"½",'h-kruis'!K197))</f>
        <v/>
      </c>
      <c r="J197" s="22" t="str">
        <f ca="1">IF('h-kruis'!L197="","",IF('h-kruis'!L197=0.5,"½",'h-kruis'!L197))</f>
        <v/>
      </c>
      <c r="K197" s="22" t="str">
        <f ca="1">IF('h-kruis'!M197="","",IF('h-kruis'!M197=0.5,"½",'h-kruis'!M197))</f>
        <v/>
      </c>
      <c r="L197" s="22" t="str">
        <f ca="1">IF('h-kruis'!N197="","",IF('h-kruis'!N197=0.5,"½",'h-kruis'!N197))</f>
        <v/>
      </c>
      <c r="M197" s="22" t="str">
        <f ca="1">IF('h-kruis'!O197="","",IF('h-kruis'!O197=0.5,"½",'h-kruis'!O197))</f>
        <v/>
      </c>
      <c r="N197" s="22" t="str">
        <f ca="1">IF('h-kruis'!P197="","",IF('h-kruis'!P197=0.5,"½",'h-kruis'!P197))</f>
        <v/>
      </c>
      <c r="O197" s="9">
        <f ca="1">IF(LEN('h-kruis'!Q197)&gt;1,IF(LEFT('h-kruis'!Q197,1)="0","½",LEFT('h-kruis'!Q197,1)&amp;"½"),'h-kruis'!Q197)</f>
        <v>0</v>
      </c>
      <c r="P197" s="9">
        <f ca="1">_xlfn.RANK.EQ('h-kruis'!Q197,'h-kruis'!Q194:Q203,0)</f>
        <v>1</v>
      </c>
      <c r="Q197" s="60" t="s">
        <v>107</v>
      </c>
      <c r="R197" s="58" t="s">
        <v>294</v>
      </c>
      <c r="S197" s="58" t="s">
        <v>311</v>
      </c>
      <c r="T197" s="58" t="s">
        <v>312</v>
      </c>
      <c r="U197" s="58" t="s">
        <v>97</v>
      </c>
      <c r="V197" s="58" t="s">
        <v>113</v>
      </c>
    </row>
    <row r="198" spans="1:22" s="48" customFormat="1" ht="12.75">
      <c r="A198" s="18">
        <v>5</v>
      </c>
      <c r="B198" s="8" t="str">
        <f ca="1">OFFSET('h-lot'!A$5,('h-kruis'!A198-1)*10,0)</f>
        <v/>
      </c>
      <c r="C198" s="12" t="str">
        <f ca="1">OFFSET('h-lot'!B$5,('h-kruis'!A198-1)*10,0)</f>
        <v/>
      </c>
      <c r="D198" s="12" t="str">
        <f ca="1">OFFSET('h-lot'!C$5,('h-kruis'!A198-1)*10,0)</f>
        <v/>
      </c>
      <c r="E198" s="22" t="str">
        <f ca="1">IF('h-kruis'!G198="","",IF('h-kruis'!G198=0.5,"½",'h-kruis'!G198))</f>
        <v/>
      </c>
      <c r="F198" s="22" t="str">
        <f ca="1">IF('h-kruis'!H198="","",IF('h-kruis'!H198=0.5,"½",'h-kruis'!H198))</f>
        <v/>
      </c>
      <c r="G198" s="22" t="str">
        <f ca="1">IF('h-kruis'!I198="","",IF('h-kruis'!I198=0.5,"½",'h-kruis'!I198))</f>
        <v/>
      </c>
      <c r="H198" s="22" t="str">
        <f ca="1">IF('h-kruis'!J198="","",IF('h-kruis'!J198=0.5,"½",'h-kruis'!J198))</f>
        <v/>
      </c>
      <c r="I198" s="16"/>
      <c r="J198" s="22" t="str">
        <f ca="1">IF('h-kruis'!L198="","",IF('h-kruis'!L198=0.5,"½",'h-kruis'!L198))</f>
        <v/>
      </c>
      <c r="K198" s="22" t="str">
        <f ca="1">IF('h-kruis'!M198="","",IF('h-kruis'!M198=0.5,"½",'h-kruis'!M198))</f>
        <v/>
      </c>
      <c r="L198" s="22" t="str">
        <f ca="1">IF('h-kruis'!N198="","",IF('h-kruis'!N198=0.5,"½",'h-kruis'!N198))</f>
        <v/>
      </c>
      <c r="M198" s="22" t="str">
        <f ca="1">IF('h-kruis'!O198="","",IF('h-kruis'!O198=0.5,"½",'h-kruis'!O198))</f>
        <v/>
      </c>
      <c r="N198" s="22" t="str">
        <f ca="1">IF('h-kruis'!P198="","",IF('h-kruis'!P198=0.5,"½",'h-kruis'!P198))</f>
        <v/>
      </c>
      <c r="O198" s="9">
        <f ca="1">IF(LEN('h-kruis'!Q198)&gt;1,IF(LEFT('h-kruis'!Q198,1)="0","½",LEFT('h-kruis'!Q198,1)&amp;"½"),'h-kruis'!Q198)</f>
        <v>0</v>
      </c>
      <c r="P198" s="9">
        <f ca="1">_xlfn.RANK.EQ('h-kruis'!Q198,'h-kruis'!Q194:Q203,0)</f>
        <v>1</v>
      </c>
      <c r="Q198" s="60" t="s">
        <v>108</v>
      </c>
      <c r="R198" s="58" t="s">
        <v>295</v>
      </c>
      <c r="S198" s="58" t="s">
        <v>114</v>
      </c>
      <c r="T198" s="58" t="s">
        <v>115</v>
      </c>
      <c r="U198" s="58" t="s">
        <v>313</v>
      </c>
      <c r="V198" s="58" t="s">
        <v>314</v>
      </c>
    </row>
    <row r="199" spans="1:22" s="48" customFormat="1" ht="12.75">
      <c r="A199" s="18">
        <v>6</v>
      </c>
      <c r="B199" s="8" t="str">
        <f ca="1">OFFSET('h-lot'!A$6,('h-kruis'!A199-1)*10,0)</f>
        <v/>
      </c>
      <c r="C199" s="12" t="str">
        <f ca="1">OFFSET('h-lot'!B$6,('h-kruis'!A199-1)*10,0)</f>
        <v/>
      </c>
      <c r="D199" s="12" t="str">
        <f ca="1">OFFSET('h-lot'!C$6,('h-kruis'!A199-1)*10,0)</f>
        <v/>
      </c>
      <c r="E199" s="22" t="str">
        <f ca="1">IF('h-kruis'!G199="","",IF('h-kruis'!G199=0.5,"½",'h-kruis'!G199))</f>
        <v/>
      </c>
      <c r="F199" s="22" t="str">
        <f ca="1">IF('h-kruis'!H199="","",IF('h-kruis'!H199=0.5,"½",'h-kruis'!H199))</f>
        <v/>
      </c>
      <c r="G199" s="22" t="str">
        <f ca="1">IF('h-kruis'!I199="","",IF('h-kruis'!I199=0.5,"½",'h-kruis'!I199))</f>
        <v/>
      </c>
      <c r="H199" s="22" t="str">
        <f ca="1">IF('h-kruis'!J199="","",IF('h-kruis'!J199=0.5,"½",'h-kruis'!J199))</f>
        <v/>
      </c>
      <c r="I199" s="22" t="str">
        <f ca="1">IF('h-kruis'!K199="","",IF('h-kruis'!K199=0.5,"½",'h-kruis'!K199))</f>
        <v/>
      </c>
      <c r="J199" s="16"/>
      <c r="K199" s="22" t="str">
        <f ca="1">IF('h-kruis'!M199="","",IF('h-kruis'!M199=0.5,"½",'h-kruis'!M199))</f>
        <v/>
      </c>
      <c r="L199" s="22" t="str">
        <f ca="1">IF('h-kruis'!N199="","",IF('h-kruis'!N199=0.5,"½",'h-kruis'!N199))</f>
        <v/>
      </c>
      <c r="M199" s="22" t="str">
        <f ca="1">IF('h-kruis'!O199="","",IF('h-kruis'!O199=0.5,"½",'h-kruis'!O199))</f>
        <v/>
      </c>
      <c r="N199" s="22" t="str">
        <f ca="1">IF('h-kruis'!P199="","",IF('h-kruis'!P199=0.5,"½",'h-kruis'!P199))</f>
        <v/>
      </c>
      <c r="O199" s="9">
        <f ca="1">IF(LEN('h-kruis'!Q199)&gt;1,IF(LEFT('h-kruis'!Q199,1)="0","½",LEFT('h-kruis'!Q199,1)&amp;"½"),'h-kruis'!Q199)</f>
        <v>0</v>
      </c>
      <c r="P199" s="9">
        <f ca="1">_xlfn.RANK.EQ('h-kruis'!Q199,'h-kruis'!Q194:Q203,0)</f>
        <v>1</v>
      </c>
      <c r="Q199" s="13" t="s">
        <v>286</v>
      </c>
      <c r="R199" s="58" t="s">
        <v>296</v>
      </c>
      <c r="S199" s="58" t="s">
        <v>315</v>
      </c>
      <c r="T199" s="58" t="s">
        <v>105</v>
      </c>
      <c r="U199" s="58" t="s">
        <v>18</v>
      </c>
      <c r="V199" s="58" t="s">
        <v>106</v>
      </c>
    </row>
    <row r="200" spans="1:22" ht="12.75">
      <c r="A200" s="18">
        <v>7</v>
      </c>
      <c r="B200" s="8" t="str">
        <f ca="1">OFFSET('h-lot'!A$7,('h-kruis'!A200-1)*10,0)</f>
        <v/>
      </c>
      <c r="C200" s="12" t="str">
        <f ca="1">OFFSET('h-lot'!B$7,('h-kruis'!A200-1)*10,0)</f>
        <v/>
      </c>
      <c r="D200" s="12" t="str">
        <f ca="1">OFFSET('h-lot'!C$7,('h-kruis'!A200-1)*10,0)</f>
        <v/>
      </c>
      <c r="E200" s="22" t="str">
        <f ca="1">IF('h-kruis'!G200="","",IF('h-kruis'!G200=0.5,"½",'h-kruis'!G200))</f>
        <v/>
      </c>
      <c r="F200" s="22" t="str">
        <f ca="1">IF('h-kruis'!H200="","",IF('h-kruis'!H200=0.5,"½",'h-kruis'!H200))</f>
        <v/>
      </c>
      <c r="G200" s="22" t="str">
        <f ca="1">IF('h-kruis'!I200="","",IF('h-kruis'!I200=0.5,"½",'h-kruis'!I200))</f>
        <v/>
      </c>
      <c r="H200" s="22" t="str">
        <f ca="1">IF('h-kruis'!J200="","",IF('h-kruis'!J200=0.5,"½",'h-kruis'!J200))</f>
        <v/>
      </c>
      <c r="I200" s="22" t="str">
        <f ca="1">IF('h-kruis'!K200="","",IF('h-kruis'!K200=0.5,"½",'h-kruis'!K200))</f>
        <v/>
      </c>
      <c r="J200" s="22" t="str">
        <f ca="1">IF('h-kruis'!L200="","",IF('h-kruis'!L200=0.5,"½",'h-kruis'!L200))</f>
        <v/>
      </c>
      <c r="K200" s="16"/>
      <c r="L200" s="22" t="str">
        <f ca="1">IF('h-kruis'!N200="","",IF('h-kruis'!N200=0.5,"½",'h-kruis'!N200))</f>
        <v/>
      </c>
      <c r="M200" s="22" t="str">
        <f ca="1">IF('h-kruis'!O200="","",IF('h-kruis'!O200=0.5,"½",'h-kruis'!O200))</f>
        <v/>
      </c>
      <c r="N200" s="22" t="str">
        <f ca="1">IF('h-kruis'!P200="","",IF('h-kruis'!P200=0.5,"½",'h-kruis'!P200))</f>
        <v/>
      </c>
      <c r="O200" s="9">
        <f ca="1">IF(LEN('h-kruis'!Q200)&gt;1,IF(LEFT('h-kruis'!Q200,1)="0","½",LEFT('h-kruis'!Q200,1)&amp;"½"),'h-kruis'!Q200)</f>
        <v>0</v>
      </c>
      <c r="P200" s="9">
        <f ca="1">_xlfn.RANK.EQ('h-kruis'!Q200,'h-kruis'!Q194:Q203,0)</f>
        <v>1</v>
      </c>
      <c r="Q200" s="13" t="s">
        <v>287</v>
      </c>
      <c r="R200" s="58" t="s">
        <v>297</v>
      </c>
      <c r="S200" s="58" t="s">
        <v>110</v>
      </c>
      <c r="T200" s="58" t="s">
        <v>281</v>
      </c>
      <c r="U200" s="58" t="s">
        <v>316</v>
      </c>
      <c r="V200" s="58" t="s">
        <v>317</v>
      </c>
    </row>
    <row r="201" spans="1:22" s="4" customFormat="1" ht="12.75">
      <c r="A201" s="18">
        <v>8</v>
      </c>
      <c r="B201" s="8" t="str">
        <f ca="1">OFFSET('h-lot'!A$8,('h-kruis'!A201-1)*10,0)</f>
        <v/>
      </c>
      <c r="C201" s="12" t="str">
        <f ca="1">OFFSET('h-lot'!B$8,('h-kruis'!A201-1)*10,0)</f>
        <v/>
      </c>
      <c r="D201" s="12" t="str">
        <f ca="1">OFFSET('h-lot'!C$8,('h-kruis'!A201-1)*10,0)</f>
        <v/>
      </c>
      <c r="E201" s="22" t="str">
        <f ca="1">IF('h-kruis'!G201="","",IF('h-kruis'!G201=0.5,"½",'h-kruis'!G201))</f>
        <v/>
      </c>
      <c r="F201" s="22" t="str">
        <f ca="1">IF('h-kruis'!H201="","",IF('h-kruis'!H201=0.5,"½",'h-kruis'!H201))</f>
        <v/>
      </c>
      <c r="G201" s="22" t="str">
        <f ca="1">IF('h-kruis'!I201="","",IF('h-kruis'!I201=0.5,"½",'h-kruis'!I201))</f>
        <v/>
      </c>
      <c r="H201" s="22" t="str">
        <f ca="1">IF('h-kruis'!J201="","",IF('h-kruis'!J201=0.5,"½",'h-kruis'!J201))</f>
        <v/>
      </c>
      <c r="I201" s="22" t="str">
        <f ca="1">IF('h-kruis'!K201="","",IF('h-kruis'!K201=0.5,"½",'h-kruis'!K201))</f>
        <v/>
      </c>
      <c r="J201" s="22" t="str">
        <f ca="1">IF('h-kruis'!L201="","",IF('h-kruis'!L201=0.5,"½",'h-kruis'!L201))</f>
        <v/>
      </c>
      <c r="K201" s="22" t="str">
        <f ca="1">IF('h-kruis'!M201="","",IF('h-kruis'!M201=0.5,"½",'h-kruis'!M201))</f>
        <v/>
      </c>
      <c r="L201" s="16"/>
      <c r="M201" s="22" t="str">
        <f ca="1">IF('h-kruis'!O201="","",IF('h-kruis'!O201=0.5,"½",'h-kruis'!O201))</f>
        <v/>
      </c>
      <c r="N201" s="22" t="str">
        <f ca="1">IF('h-kruis'!P201="","",IF('h-kruis'!P201=0.5,"½",'h-kruis'!P201))</f>
        <v/>
      </c>
      <c r="O201" s="9">
        <f ca="1">IF(LEN('h-kruis'!Q201)&gt;1,IF(LEFT('h-kruis'!Q201,1)="0","½",LEFT('h-kruis'!Q201,1)&amp;"½"),'h-kruis'!Q201)</f>
        <v>0</v>
      </c>
      <c r="P201" s="9">
        <f ca="1">_xlfn.RANK.EQ('h-kruis'!Q201,'h-kruis'!Q194:Q203,0)</f>
        <v>1</v>
      </c>
      <c r="Q201" s="13" t="s">
        <v>288</v>
      </c>
      <c r="R201" s="58" t="s">
        <v>298</v>
      </c>
      <c r="S201" s="58" t="s">
        <v>318</v>
      </c>
      <c r="T201" s="58" t="s">
        <v>282</v>
      </c>
      <c r="U201" s="58" t="s">
        <v>98</v>
      </c>
      <c r="V201" s="58" t="s">
        <v>112</v>
      </c>
    </row>
    <row r="202" spans="1:22" s="48" customFormat="1" ht="12.75">
      <c r="A202" s="18">
        <v>9</v>
      </c>
      <c r="B202" s="8" t="str">
        <f ca="1">OFFSET('h-lot'!A$9,('h-kruis'!A202-1)*10,0)</f>
        <v/>
      </c>
      <c r="C202" s="12" t="str">
        <f ca="1">OFFSET('h-lot'!B$9,('h-kruis'!A202-1)*10,0)</f>
        <v/>
      </c>
      <c r="D202" s="12" t="str">
        <f ca="1">OFFSET('h-lot'!C$9,('h-kruis'!A202-1)*10,0)</f>
        <v/>
      </c>
      <c r="E202" s="22" t="str">
        <f ca="1">IF('h-kruis'!G202="","",IF('h-kruis'!G202=0.5,"½",'h-kruis'!G202))</f>
        <v/>
      </c>
      <c r="F202" s="22" t="str">
        <f ca="1">IF('h-kruis'!H202="","",IF('h-kruis'!H202=0.5,"½",'h-kruis'!H202))</f>
        <v/>
      </c>
      <c r="G202" s="22" t="str">
        <f ca="1">IF('h-kruis'!I202="","",IF('h-kruis'!I202=0.5,"½",'h-kruis'!I202))</f>
        <v/>
      </c>
      <c r="H202" s="22" t="str">
        <f ca="1">IF('h-kruis'!J202="","",IF('h-kruis'!J202=0.5,"½",'h-kruis'!J202))</f>
        <v/>
      </c>
      <c r="I202" s="22" t="str">
        <f ca="1">IF('h-kruis'!K202="","",IF('h-kruis'!K202=0.5,"½",'h-kruis'!K202))</f>
        <v/>
      </c>
      <c r="J202" s="22" t="str">
        <f ca="1">IF('h-kruis'!L202="","",IF('h-kruis'!L202=0.5,"½",'h-kruis'!L202))</f>
        <v/>
      </c>
      <c r="K202" s="22" t="str">
        <f ca="1">IF('h-kruis'!M202="","",IF('h-kruis'!M202=0.5,"½",'h-kruis'!M202))</f>
        <v/>
      </c>
      <c r="L202" s="22" t="str">
        <f ca="1">IF('h-kruis'!N202="","",IF('h-kruis'!N202=0.5,"½",'h-kruis'!N202))</f>
        <v/>
      </c>
      <c r="M202" s="16"/>
      <c r="N202" s="22" t="str">
        <f ca="1">IF('h-kruis'!P202="","",IF('h-kruis'!P202=0.5,"½",'h-kruis'!P202))</f>
        <v/>
      </c>
      <c r="O202" s="9">
        <f ca="1">IF(LEN('h-kruis'!Q202)&gt;1,IF(LEFT('h-kruis'!Q202,1)="0","½",LEFT('h-kruis'!Q202,1)&amp;"½"),'h-kruis'!Q202)</f>
        <v>0</v>
      </c>
      <c r="P202" s="9">
        <f ca="1">_xlfn.RANK.EQ('h-kruis'!Q202,'h-kruis'!Q194:Q203,0)</f>
        <v>1</v>
      </c>
      <c r="Q202" s="13" t="s">
        <v>289</v>
      </c>
      <c r="R202" s="58" t="s">
        <v>285</v>
      </c>
      <c r="S202" s="58" t="s">
        <v>109</v>
      </c>
      <c r="T202" s="58" t="s">
        <v>280</v>
      </c>
      <c r="U202" s="58" t="s">
        <v>319</v>
      </c>
      <c r="V202" s="58" t="s">
        <v>320</v>
      </c>
    </row>
    <row r="203" spans="1:22" s="48" customFormat="1" ht="12.75">
      <c r="A203" s="18">
        <v>10</v>
      </c>
      <c r="B203" s="8" t="str">
        <f ca="1">OFFSET('h-lot'!A$10,('h-kruis'!A203-1)*10,0)</f>
        <v/>
      </c>
      <c r="C203" s="12" t="str">
        <f ca="1">OFFSET('h-lot'!B$10,('h-kruis'!A203-1)*10,0)</f>
        <v/>
      </c>
      <c r="D203" s="12" t="str">
        <f ca="1">OFFSET('h-lot'!C$10,('h-kruis'!A203-1)*10,0)</f>
        <v/>
      </c>
      <c r="E203" s="22" t="str">
        <f ca="1">IF('h-kruis'!G203="","",IF('h-kruis'!G203=0.5,"½",'h-kruis'!G203))</f>
        <v/>
      </c>
      <c r="F203" s="22" t="str">
        <f ca="1">IF('h-kruis'!H203="","",IF('h-kruis'!H203=0.5,"½",'h-kruis'!H203))</f>
        <v/>
      </c>
      <c r="G203" s="22" t="str">
        <f ca="1">IF('h-kruis'!I203="","",IF('h-kruis'!I203=0.5,"½",'h-kruis'!I203))</f>
        <v/>
      </c>
      <c r="H203" s="22" t="str">
        <f ca="1">IF('h-kruis'!J203="","",IF('h-kruis'!J203=0.5,"½",'h-kruis'!J203))</f>
        <v/>
      </c>
      <c r="I203" s="22" t="str">
        <f ca="1">IF('h-kruis'!K203="","",IF('h-kruis'!K203=0.5,"½",'h-kruis'!K203))</f>
        <v/>
      </c>
      <c r="J203" s="22" t="str">
        <f ca="1">IF('h-kruis'!L203="","",IF('h-kruis'!L203=0.5,"½",'h-kruis'!L203))</f>
        <v/>
      </c>
      <c r="K203" s="22" t="str">
        <f ca="1">IF('h-kruis'!M203="","",IF('h-kruis'!M203=0.5,"½",'h-kruis'!M203))</f>
        <v/>
      </c>
      <c r="L203" s="22" t="str">
        <f ca="1">IF('h-kruis'!N203="","",IF('h-kruis'!N203=0.5,"½",'h-kruis'!N203))</f>
        <v/>
      </c>
      <c r="M203" s="22" t="str">
        <f ca="1">IF('h-kruis'!O203="","",IF('h-kruis'!O203=0.5,"½",'h-kruis'!O203))</f>
        <v/>
      </c>
      <c r="N203" s="16"/>
      <c r="O203" s="9">
        <f ca="1">IF(LEN('h-kruis'!Q203)&gt;1,IF(LEFT('h-kruis'!Q203,1)="0","½",LEFT('h-kruis'!Q203,1)&amp;"½"),'h-kruis'!Q203)</f>
        <v>0</v>
      </c>
      <c r="P203" s="9">
        <f ca="1">_xlfn.RANK.EQ('h-kruis'!Q203,'h-kruis'!Q194:Q203,0)</f>
        <v>1</v>
      </c>
      <c r="Q203" s="13"/>
      <c r="R203" s="58"/>
      <c r="S203" s="58"/>
      <c r="T203" s="58"/>
      <c r="U203" s="58"/>
      <c r="V203" s="58"/>
    </row>
    <row r="204" spans="1:22" s="48" customFormat="1" ht="12.75">
      <c r="A204" s="1"/>
      <c r="C204" s="13"/>
      <c r="E204" s="5"/>
      <c r="F204" s="5"/>
      <c r="G204" s="5"/>
      <c r="H204" s="5"/>
      <c r="I204" s="5"/>
      <c r="J204" s="5"/>
      <c r="K204" s="5"/>
      <c r="L204" s="5"/>
      <c r="M204" s="5"/>
      <c r="N204" s="5"/>
      <c r="O204" s="5"/>
      <c r="P204" s="5"/>
      <c r="Q204" s="13"/>
      <c r="R204" s="5"/>
      <c r="S204" s="5"/>
      <c r="T204" s="5"/>
      <c r="U204" s="5"/>
      <c r="V204" s="5"/>
    </row>
    <row r="205" spans="1:22" s="48" customFormat="1" ht="12.75">
      <c r="A205" s="17"/>
      <c r="B205" s="6" t="str">
        <f>"Tienkamp "&amp;'h-kruis'!A205</f>
        <v>Tienkamp 18</v>
      </c>
      <c r="C205" s="11"/>
      <c r="D205" s="10"/>
      <c r="E205" s="7">
        <v>1</v>
      </c>
      <c r="F205" s="7">
        <v>2</v>
      </c>
      <c r="G205" s="7">
        <v>3</v>
      </c>
      <c r="H205" s="7">
        <v>4</v>
      </c>
      <c r="I205" s="7">
        <v>5</v>
      </c>
      <c r="J205" s="7">
        <v>6</v>
      </c>
      <c r="K205" s="7">
        <v>7</v>
      </c>
      <c r="L205" s="7">
        <v>8</v>
      </c>
      <c r="M205" s="7">
        <v>9</v>
      </c>
      <c r="N205" s="7">
        <v>10</v>
      </c>
      <c r="O205" s="7" t="s">
        <v>12</v>
      </c>
      <c r="P205" s="7" t="s">
        <v>45</v>
      </c>
      <c r="Q205" s="15"/>
      <c r="R205" s="14" t="str">
        <f>"bord "&amp;'h-kruis'!B205</f>
        <v>bord 1</v>
      </c>
      <c r="S205" s="14" t="str">
        <f>"bord "&amp;'h-kruis'!C205</f>
        <v>bord 2</v>
      </c>
      <c r="T205" s="14" t="str">
        <f>"bord "&amp;'h-kruis'!D205</f>
        <v>bord 3</v>
      </c>
      <c r="U205" s="14" t="str">
        <f>"bord "&amp;'h-kruis'!E205</f>
        <v>bord 4</v>
      </c>
      <c r="V205" s="14" t="str">
        <f>"bord "&amp;'h-kruis'!F205</f>
        <v>bord 5</v>
      </c>
    </row>
    <row r="206" spans="1:22" ht="12.75">
      <c r="A206" s="18">
        <v>1</v>
      </c>
      <c r="B206" s="8" t="str">
        <f ca="1">OFFSET('h-lot'!A$1,('h-kruis'!A206-1)*10,0)</f>
        <v/>
      </c>
      <c r="C206" s="12" t="str">
        <f ca="1">OFFSET('h-lot'!B$1,('h-kruis'!A206-1)*10,0)</f>
        <v/>
      </c>
      <c r="D206" s="12" t="str">
        <f ca="1">OFFSET('h-lot'!C$1,('h-kruis'!A206-1)*10,0)</f>
        <v/>
      </c>
      <c r="E206" s="16"/>
      <c r="F206" s="22" t="str">
        <f ca="1">IF('h-kruis'!H206="","",IF('h-kruis'!H206=0.5,"½",'h-kruis'!H206))</f>
        <v/>
      </c>
      <c r="G206" s="22" t="str">
        <f ca="1">IF('h-kruis'!I206="","",IF('h-kruis'!I206=0.5,"½",'h-kruis'!I206))</f>
        <v/>
      </c>
      <c r="H206" s="22" t="str">
        <f ca="1">IF('h-kruis'!J206="","",IF('h-kruis'!J206=0.5,"½",'h-kruis'!J206))</f>
        <v/>
      </c>
      <c r="I206" s="22" t="str">
        <f ca="1">IF('h-kruis'!K206="","",IF('h-kruis'!K206=0.5,"½",'h-kruis'!K206))</f>
        <v/>
      </c>
      <c r="J206" s="22" t="str">
        <f ca="1">IF('h-kruis'!L206="","",IF('h-kruis'!L206=0.5,"½",'h-kruis'!L206))</f>
        <v/>
      </c>
      <c r="K206" s="22" t="str">
        <f ca="1">IF('h-kruis'!M206="","",IF('h-kruis'!M206=0.5,"½",'h-kruis'!M206))</f>
        <v/>
      </c>
      <c r="L206" s="22" t="str">
        <f ca="1">IF('h-kruis'!N206="","",IF('h-kruis'!N206=0.5,"½",'h-kruis'!N206))</f>
        <v/>
      </c>
      <c r="M206" s="22" t="str">
        <f ca="1">IF('h-kruis'!O206="","",IF('h-kruis'!O206=0.5,"½",'h-kruis'!O206))</f>
        <v/>
      </c>
      <c r="N206" s="22" t="str">
        <f ca="1">IF('h-kruis'!P206="","",IF('h-kruis'!P206=0.5,"½",'h-kruis'!P206))</f>
        <v/>
      </c>
      <c r="O206" s="9">
        <f ca="1">IF(LEN('h-kruis'!Q206)&gt;1,IF(LEFT('h-kruis'!Q206,1)="0","½",LEFT('h-kruis'!Q206,1)&amp;"½"),'h-kruis'!Q206)</f>
        <v>0</v>
      </c>
      <c r="P206" s="9">
        <f ca="1">_xlfn.RANK.EQ('h-kruis'!Q206,'h-kruis'!Q206:Q215,0)</f>
        <v>1</v>
      </c>
      <c r="Q206" s="13" t="s">
        <v>14</v>
      </c>
      <c r="R206" s="58" t="s">
        <v>290</v>
      </c>
      <c r="S206" s="58" t="s">
        <v>291</v>
      </c>
      <c r="T206" s="58" t="s">
        <v>284</v>
      </c>
      <c r="U206" s="58" t="s">
        <v>304</v>
      </c>
      <c r="V206" s="58" t="s">
        <v>305</v>
      </c>
    </row>
    <row r="207" spans="1:22" s="4" customFormat="1" ht="12.75">
      <c r="A207" s="18">
        <v>2</v>
      </c>
      <c r="B207" s="8" t="str">
        <f ca="1">OFFSET('h-lot'!A$2,('h-kruis'!A207-1)*10,0)</f>
        <v/>
      </c>
      <c r="C207" s="12" t="str">
        <f ca="1">OFFSET('h-lot'!B$2,('h-kruis'!A207-1)*10,0)</f>
        <v/>
      </c>
      <c r="D207" s="12" t="str">
        <f ca="1">OFFSET('h-lot'!C$2,('h-kruis'!A207-1)*10,0)</f>
        <v/>
      </c>
      <c r="E207" s="22" t="str">
        <f ca="1">IF('h-kruis'!G207="","",IF('h-kruis'!G207=0.5,"½",'h-kruis'!G207))</f>
        <v/>
      </c>
      <c r="F207" s="16"/>
      <c r="G207" s="22" t="str">
        <f ca="1">IF('h-kruis'!I207="","",IF('h-kruis'!I207=0.5,"½",'h-kruis'!I207))</f>
        <v/>
      </c>
      <c r="H207" s="22" t="str">
        <f ca="1">IF('h-kruis'!J207="","",IF('h-kruis'!J207=0.5,"½",'h-kruis'!J207))</f>
        <v/>
      </c>
      <c r="I207" s="22" t="str">
        <f ca="1">IF('h-kruis'!K207="","",IF('h-kruis'!K207=0.5,"½",'h-kruis'!K207))</f>
        <v/>
      </c>
      <c r="J207" s="22" t="str">
        <f ca="1">IF('h-kruis'!L207="","",IF('h-kruis'!L207=0.5,"½",'h-kruis'!L207))</f>
        <v/>
      </c>
      <c r="K207" s="22" t="str">
        <f ca="1">IF('h-kruis'!M207="","",IF('h-kruis'!M207=0.5,"½",'h-kruis'!M207))</f>
        <v/>
      </c>
      <c r="L207" s="22" t="str">
        <f ca="1">IF('h-kruis'!N207="","",IF('h-kruis'!N207=0.5,"½",'h-kruis'!N207))</f>
        <v/>
      </c>
      <c r="M207" s="22" t="str">
        <f ca="1">IF('h-kruis'!O207="","",IF('h-kruis'!O207=0.5,"½",'h-kruis'!O207))</f>
        <v/>
      </c>
      <c r="N207" s="22" t="str">
        <f ca="1">IF('h-kruis'!P207="","",IF('h-kruis'!P207=0.5,"½",'h-kruis'!P207))</f>
        <v/>
      </c>
      <c r="O207" s="9">
        <f ca="1">IF(LEN('h-kruis'!Q207)&gt;1,IF(LEFT('h-kruis'!Q207,1)="0","½",LEFT('h-kruis'!Q207,1)&amp;"½"),'h-kruis'!Q207)</f>
        <v>0</v>
      </c>
      <c r="P207" s="9">
        <f ca="1">_xlfn.RANK.EQ('h-kruis'!Q207,'h-kruis'!Q206:Q215,0)</f>
        <v>1</v>
      </c>
      <c r="Q207" s="13" t="s">
        <v>15</v>
      </c>
      <c r="R207" s="58" t="s">
        <v>292</v>
      </c>
      <c r="S207" s="58" t="s">
        <v>306</v>
      </c>
      <c r="T207" s="59" t="s">
        <v>307</v>
      </c>
      <c r="U207" s="59" t="s">
        <v>308</v>
      </c>
      <c r="V207" s="59" t="s">
        <v>13</v>
      </c>
    </row>
    <row r="208" spans="1:22" s="48" customFormat="1" ht="12.75">
      <c r="A208" s="18">
        <v>3</v>
      </c>
      <c r="B208" s="8" t="str">
        <f ca="1">OFFSET('h-lot'!A$3,('h-kruis'!A208-1)*10,0)</f>
        <v/>
      </c>
      <c r="C208" s="12" t="str">
        <f ca="1">OFFSET('h-lot'!B$3,('h-kruis'!A208-1)*10,0)</f>
        <v/>
      </c>
      <c r="D208" s="12" t="str">
        <f ca="1">OFFSET('h-lot'!C$3,('h-kruis'!A208-1)*10,0)</f>
        <v/>
      </c>
      <c r="E208" s="22" t="str">
        <f ca="1">IF('h-kruis'!G208="","",IF('h-kruis'!G208=0.5,"½",'h-kruis'!G208))</f>
        <v/>
      </c>
      <c r="F208" s="22" t="str">
        <f ca="1">IF('h-kruis'!H208="","",IF('h-kruis'!H208=0.5,"½",'h-kruis'!H208))</f>
        <v/>
      </c>
      <c r="G208" s="16"/>
      <c r="H208" s="22" t="str">
        <f ca="1">IF('h-kruis'!J208="","",IF('h-kruis'!J208=0.5,"½",'h-kruis'!J208))</f>
        <v/>
      </c>
      <c r="I208" s="22" t="str">
        <f ca="1">IF('h-kruis'!K208="","",IF('h-kruis'!K208=0.5,"½",'h-kruis'!K208))</f>
        <v/>
      </c>
      <c r="J208" s="22" t="str">
        <f ca="1">IF('h-kruis'!L208="","",IF('h-kruis'!L208=0.5,"½",'h-kruis'!L208))</f>
        <v/>
      </c>
      <c r="K208" s="22" t="str">
        <f ca="1">IF('h-kruis'!M208="","",IF('h-kruis'!M208=0.5,"½",'h-kruis'!M208))</f>
        <v/>
      </c>
      <c r="L208" s="22" t="str">
        <f ca="1">IF('h-kruis'!N208="","",IF('h-kruis'!N208=0.5,"½",'h-kruis'!N208))</f>
        <v/>
      </c>
      <c r="M208" s="22" t="str">
        <f ca="1">IF('h-kruis'!O208="","",IF('h-kruis'!O208=0.5,"½",'h-kruis'!O208))</f>
        <v/>
      </c>
      <c r="N208" s="22" t="str">
        <f ca="1">IF('h-kruis'!P208="","",IF('h-kruis'!P208=0.5,"½",'h-kruis'!P208))</f>
        <v/>
      </c>
      <c r="O208" s="9">
        <f ca="1">IF(LEN('h-kruis'!Q208)&gt;1,IF(LEFT('h-kruis'!Q208,1)="0","½",LEFT('h-kruis'!Q208,1)&amp;"½"),'h-kruis'!Q208)</f>
        <v>0</v>
      </c>
      <c r="P208" s="9">
        <f ca="1">_xlfn.RANK.EQ('h-kruis'!Q208,'h-kruis'!Q206:Q215,0)</f>
        <v>1</v>
      </c>
      <c r="Q208" s="13" t="s">
        <v>16</v>
      </c>
      <c r="R208" s="58" t="s">
        <v>293</v>
      </c>
      <c r="S208" s="58" t="s">
        <v>111</v>
      </c>
      <c r="T208" s="58" t="s">
        <v>283</v>
      </c>
      <c r="U208" s="58" t="s">
        <v>309</v>
      </c>
      <c r="V208" s="58" t="s">
        <v>310</v>
      </c>
    </row>
    <row r="209" spans="1:22" s="48" customFormat="1" ht="12.75">
      <c r="A209" s="18">
        <v>4</v>
      </c>
      <c r="B209" s="8" t="str">
        <f ca="1">OFFSET('h-lot'!A$4,('h-kruis'!A209-1)*10,0)</f>
        <v/>
      </c>
      <c r="C209" s="12" t="str">
        <f ca="1">OFFSET('h-lot'!B$4,('h-kruis'!A209-1)*10,0)</f>
        <v/>
      </c>
      <c r="D209" s="12" t="str">
        <f ca="1">OFFSET('h-lot'!C$4,('h-kruis'!A209-1)*10,0)</f>
        <v/>
      </c>
      <c r="E209" s="22" t="str">
        <f ca="1">IF('h-kruis'!G209="","",IF('h-kruis'!G209=0.5,"½",'h-kruis'!G209))</f>
        <v/>
      </c>
      <c r="F209" s="22" t="str">
        <f ca="1">IF('h-kruis'!H209="","",IF('h-kruis'!H209=0.5,"½",'h-kruis'!H209))</f>
        <v/>
      </c>
      <c r="G209" s="22" t="str">
        <f ca="1">IF('h-kruis'!I209="","",IF('h-kruis'!I209=0.5,"½",'h-kruis'!I209))</f>
        <v/>
      </c>
      <c r="H209" s="16"/>
      <c r="I209" s="22" t="str">
        <f ca="1">IF('h-kruis'!K209="","",IF('h-kruis'!K209=0.5,"½",'h-kruis'!K209))</f>
        <v/>
      </c>
      <c r="J209" s="22" t="str">
        <f ca="1">IF('h-kruis'!L209="","",IF('h-kruis'!L209=0.5,"½",'h-kruis'!L209))</f>
        <v/>
      </c>
      <c r="K209" s="22" t="str">
        <f ca="1">IF('h-kruis'!M209="","",IF('h-kruis'!M209=0.5,"½",'h-kruis'!M209))</f>
        <v/>
      </c>
      <c r="L209" s="22" t="str">
        <f ca="1">IF('h-kruis'!N209="","",IF('h-kruis'!N209=0.5,"½",'h-kruis'!N209))</f>
        <v/>
      </c>
      <c r="M209" s="22" t="str">
        <f ca="1">IF('h-kruis'!O209="","",IF('h-kruis'!O209=0.5,"½",'h-kruis'!O209))</f>
        <v/>
      </c>
      <c r="N209" s="22" t="str">
        <f ca="1">IF('h-kruis'!P209="","",IF('h-kruis'!P209=0.5,"½",'h-kruis'!P209))</f>
        <v/>
      </c>
      <c r="O209" s="9">
        <f ca="1">IF(LEN('h-kruis'!Q209)&gt;1,IF(LEFT('h-kruis'!Q209,1)="0","½",LEFT('h-kruis'!Q209,1)&amp;"½"),'h-kruis'!Q209)</f>
        <v>0</v>
      </c>
      <c r="P209" s="9">
        <f ca="1">_xlfn.RANK.EQ('h-kruis'!Q209,'h-kruis'!Q206:Q215,0)</f>
        <v>1</v>
      </c>
      <c r="Q209" s="60" t="s">
        <v>107</v>
      </c>
      <c r="R209" s="58" t="s">
        <v>294</v>
      </c>
      <c r="S209" s="58" t="s">
        <v>311</v>
      </c>
      <c r="T209" s="58" t="s">
        <v>312</v>
      </c>
      <c r="U209" s="58" t="s">
        <v>97</v>
      </c>
      <c r="V209" s="58" t="s">
        <v>113</v>
      </c>
    </row>
    <row r="210" spans="1:22" s="48" customFormat="1" ht="12.75">
      <c r="A210" s="18">
        <v>5</v>
      </c>
      <c r="B210" s="8" t="str">
        <f ca="1">OFFSET('h-lot'!A$5,('h-kruis'!A210-1)*10,0)</f>
        <v/>
      </c>
      <c r="C210" s="12" t="str">
        <f ca="1">OFFSET('h-lot'!B$5,('h-kruis'!A210-1)*10,0)</f>
        <v/>
      </c>
      <c r="D210" s="12" t="str">
        <f ca="1">OFFSET('h-lot'!C$5,('h-kruis'!A210-1)*10,0)</f>
        <v/>
      </c>
      <c r="E210" s="22" t="str">
        <f ca="1">IF('h-kruis'!G210="","",IF('h-kruis'!G210=0.5,"½",'h-kruis'!G210))</f>
        <v/>
      </c>
      <c r="F210" s="22" t="str">
        <f ca="1">IF('h-kruis'!H210="","",IF('h-kruis'!H210=0.5,"½",'h-kruis'!H210))</f>
        <v/>
      </c>
      <c r="G210" s="22" t="str">
        <f ca="1">IF('h-kruis'!I210="","",IF('h-kruis'!I210=0.5,"½",'h-kruis'!I210))</f>
        <v/>
      </c>
      <c r="H210" s="22" t="str">
        <f ca="1">IF('h-kruis'!J210="","",IF('h-kruis'!J210=0.5,"½",'h-kruis'!J210))</f>
        <v/>
      </c>
      <c r="I210" s="16"/>
      <c r="J210" s="22" t="str">
        <f ca="1">IF('h-kruis'!L210="","",IF('h-kruis'!L210=0.5,"½",'h-kruis'!L210))</f>
        <v/>
      </c>
      <c r="K210" s="22" t="str">
        <f ca="1">IF('h-kruis'!M210="","",IF('h-kruis'!M210=0.5,"½",'h-kruis'!M210))</f>
        <v/>
      </c>
      <c r="L210" s="22" t="str">
        <f ca="1">IF('h-kruis'!N210="","",IF('h-kruis'!N210=0.5,"½",'h-kruis'!N210))</f>
        <v/>
      </c>
      <c r="M210" s="22" t="str">
        <f ca="1">IF('h-kruis'!O210="","",IF('h-kruis'!O210=0.5,"½",'h-kruis'!O210))</f>
        <v/>
      </c>
      <c r="N210" s="22" t="str">
        <f ca="1">IF('h-kruis'!P210="","",IF('h-kruis'!P210=0.5,"½",'h-kruis'!P210))</f>
        <v/>
      </c>
      <c r="O210" s="9">
        <f ca="1">IF(LEN('h-kruis'!Q210)&gt;1,IF(LEFT('h-kruis'!Q210,1)="0","½",LEFT('h-kruis'!Q210,1)&amp;"½"),'h-kruis'!Q210)</f>
        <v>0</v>
      </c>
      <c r="P210" s="9">
        <f ca="1">_xlfn.RANK.EQ('h-kruis'!Q210,'h-kruis'!Q206:Q215,0)</f>
        <v>1</v>
      </c>
      <c r="Q210" s="60" t="s">
        <v>108</v>
      </c>
      <c r="R210" s="58" t="s">
        <v>295</v>
      </c>
      <c r="S210" s="58" t="s">
        <v>114</v>
      </c>
      <c r="T210" s="58" t="s">
        <v>115</v>
      </c>
      <c r="U210" s="58" t="s">
        <v>313</v>
      </c>
      <c r="V210" s="58" t="s">
        <v>314</v>
      </c>
    </row>
    <row r="211" spans="1:22" s="48" customFormat="1" ht="12.75">
      <c r="A211" s="18">
        <v>6</v>
      </c>
      <c r="B211" s="8" t="str">
        <f ca="1">OFFSET('h-lot'!A$6,('h-kruis'!A211-1)*10,0)</f>
        <v/>
      </c>
      <c r="C211" s="12" t="str">
        <f ca="1">OFFSET('h-lot'!B$6,('h-kruis'!A211-1)*10,0)</f>
        <v/>
      </c>
      <c r="D211" s="12" t="str">
        <f ca="1">OFFSET('h-lot'!C$6,('h-kruis'!A211-1)*10,0)</f>
        <v/>
      </c>
      <c r="E211" s="22" t="str">
        <f ca="1">IF('h-kruis'!G211="","",IF('h-kruis'!G211=0.5,"½",'h-kruis'!G211))</f>
        <v/>
      </c>
      <c r="F211" s="22" t="str">
        <f ca="1">IF('h-kruis'!H211="","",IF('h-kruis'!H211=0.5,"½",'h-kruis'!H211))</f>
        <v/>
      </c>
      <c r="G211" s="22" t="str">
        <f ca="1">IF('h-kruis'!I211="","",IF('h-kruis'!I211=0.5,"½",'h-kruis'!I211))</f>
        <v/>
      </c>
      <c r="H211" s="22" t="str">
        <f ca="1">IF('h-kruis'!J211="","",IF('h-kruis'!J211=0.5,"½",'h-kruis'!J211))</f>
        <v/>
      </c>
      <c r="I211" s="22" t="str">
        <f ca="1">IF('h-kruis'!K211="","",IF('h-kruis'!K211=0.5,"½",'h-kruis'!K211))</f>
        <v/>
      </c>
      <c r="J211" s="16"/>
      <c r="K211" s="22" t="str">
        <f ca="1">IF('h-kruis'!M211="","",IF('h-kruis'!M211=0.5,"½",'h-kruis'!M211))</f>
        <v/>
      </c>
      <c r="L211" s="22" t="str">
        <f ca="1">IF('h-kruis'!N211="","",IF('h-kruis'!N211=0.5,"½",'h-kruis'!N211))</f>
        <v/>
      </c>
      <c r="M211" s="22" t="str">
        <f ca="1">IF('h-kruis'!O211="","",IF('h-kruis'!O211=0.5,"½",'h-kruis'!O211))</f>
        <v/>
      </c>
      <c r="N211" s="22" t="str">
        <f ca="1">IF('h-kruis'!P211="","",IF('h-kruis'!P211=0.5,"½",'h-kruis'!P211))</f>
        <v/>
      </c>
      <c r="O211" s="9">
        <f ca="1">IF(LEN('h-kruis'!Q211)&gt;1,IF(LEFT('h-kruis'!Q211,1)="0","½",LEFT('h-kruis'!Q211,1)&amp;"½"),'h-kruis'!Q211)</f>
        <v>0</v>
      </c>
      <c r="P211" s="9">
        <f ca="1">_xlfn.RANK.EQ('h-kruis'!Q211,'h-kruis'!Q206:Q215,0)</f>
        <v>1</v>
      </c>
      <c r="Q211" s="13" t="s">
        <v>286</v>
      </c>
      <c r="R211" s="58" t="s">
        <v>296</v>
      </c>
      <c r="S211" s="58" t="s">
        <v>315</v>
      </c>
      <c r="T211" s="58" t="s">
        <v>105</v>
      </c>
      <c r="U211" s="58" t="s">
        <v>18</v>
      </c>
      <c r="V211" s="58" t="s">
        <v>106</v>
      </c>
    </row>
    <row r="212" spans="1:22" ht="12.75">
      <c r="A212" s="18">
        <v>7</v>
      </c>
      <c r="B212" s="8" t="str">
        <f ca="1">OFFSET('h-lot'!A$7,('h-kruis'!A212-1)*10,0)</f>
        <v/>
      </c>
      <c r="C212" s="12" t="str">
        <f ca="1">OFFSET('h-lot'!B$7,('h-kruis'!A212-1)*10,0)</f>
        <v/>
      </c>
      <c r="D212" s="12" t="str">
        <f ca="1">OFFSET('h-lot'!C$7,('h-kruis'!A212-1)*10,0)</f>
        <v/>
      </c>
      <c r="E212" s="22" t="str">
        <f ca="1">IF('h-kruis'!G212="","",IF('h-kruis'!G212=0.5,"½",'h-kruis'!G212))</f>
        <v/>
      </c>
      <c r="F212" s="22" t="str">
        <f ca="1">IF('h-kruis'!H212="","",IF('h-kruis'!H212=0.5,"½",'h-kruis'!H212))</f>
        <v/>
      </c>
      <c r="G212" s="22" t="str">
        <f ca="1">IF('h-kruis'!I212="","",IF('h-kruis'!I212=0.5,"½",'h-kruis'!I212))</f>
        <v/>
      </c>
      <c r="H212" s="22" t="str">
        <f ca="1">IF('h-kruis'!J212="","",IF('h-kruis'!J212=0.5,"½",'h-kruis'!J212))</f>
        <v/>
      </c>
      <c r="I212" s="22" t="str">
        <f ca="1">IF('h-kruis'!K212="","",IF('h-kruis'!K212=0.5,"½",'h-kruis'!K212))</f>
        <v/>
      </c>
      <c r="J212" s="22" t="str">
        <f ca="1">IF('h-kruis'!L212="","",IF('h-kruis'!L212=0.5,"½",'h-kruis'!L212))</f>
        <v/>
      </c>
      <c r="K212" s="16"/>
      <c r="L212" s="22" t="str">
        <f ca="1">IF('h-kruis'!N212="","",IF('h-kruis'!N212=0.5,"½",'h-kruis'!N212))</f>
        <v/>
      </c>
      <c r="M212" s="22" t="str">
        <f ca="1">IF('h-kruis'!O212="","",IF('h-kruis'!O212=0.5,"½",'h-kruis'!O212))</f>
        <v/>
      </c>
      <c r="N212" s="22" t="str">
        <f ca="1">IF('h-kruis'!P212="","",IF('h-kruis'!P212=0.5,"½",'h-kruis'!P212))</f>
        <v/>
      </c>
      <c r="O212" s="9">
        <f ca="1">IF(LEN('h-kruis'!Q212)&gt;1,IF(LEFT('h-kruis'!Q212,1)="0","½",LEFT('h-kruis'!Q212,1)&amp;"½"),'h-kruis'!Q212)</f>
        <v>0</v>
      </c>
      <c r="P212" s="9">
        <f ca="1">_xlfn.RANK.EQ('h-kruis'!Q212,'h-kruis'!Q206:Q215,0)</f>
        <v>1</v>
      </c>
      <c r="Q212" s="13" t="s">
        <v>287</v>
      </c>
      <c r="R212" s="58" t="s">
        <v>297</v>
      </c>
      <c r="S212" s="58" t="s">
        <v>110</v>
      </c>
      <c r="T212" s="58" t="s">
        <v>281</v>
      </c>
      <c r="U212" s="58" t="s">
        <v>316</v>
      </c>
      <c r="V212" s="58" t="s">
        <v>317</v>
      </c>
    </row>
    <row r="213" spans="1:22" s="4" customFormat="1" ht="12.75">
      <c r="A213" s="18">
        <v>8</v>
      </c>
      <c r="B213" s="8" t="str">
        <f ca="1">OFFSET('h-lot'!A$8,('h-kruis'!A213-1)*10,0)</f>
        <v/>
      </c>
      <c r="C213" s="12" t="str">
        <f ca="1">OFFSET('h-lot'!B$8,('h-kruis'!A213-1)*10,0)</f>
        <v/>
      </c>
      <c r="D213" s="12" t="str">
        <f ca="1">OFFSET('h-lot'!C$8,('h-kruis'!A213-1)*10,0)</f>
        <v/>
      </c>
      <c r="E213" s="22" t="str">
        <f ca="1">IF('h-kruis'!G213="","",IF('h-kruis'!G213=0.5,"½",'h-kruis'!G213))</f>
        <v/>
      </c>
      <c r="F213" s="22" t="str">
        <f ca="1">IF('h-kruis'!H213="","",IF('h-kruis'!H213=0.5,"½",'h-kruis'!H213))</f>
        <v/>
      </c>
      <c r="G213" s="22" t="str">
        <f ca="1">IF('h-kruis'!I213="","",IF('h-kruis'!I213=0.5,"½",'h-kruis'!I213))</f>
        <v/>
      </c>
      <c r="H213" s="22" t="str">
        <f ca="1">IF('h-kruis'!J213="","",IF('h-kruis'!J213=0.5,"½",'h-kruis'!J213))</f>
        <v/>
      </c>
      <c r="I213" s="22" t="str">
        <f ca="1">IF('h-kruis'!K213="","",IF('h-kruis'!K213=0.5,"½",'h-kruis'!K213))</f>
        <v/>
      </c>
      <c r="J213" s="22" t="str">
        <f ca="1">IF('h-kruis'!L213="","",IF('h-kruis'!L213=0.5,"½",'h-kruis'!L213))</f>
        <v/>
      </c>
      <c r="K213" s="22" t="str">
        <f ca="1">IF('h-kruis'!M213="","",IF('h-kruis'!M213=0.5,"½",'h-kruis'!M213))</f>
        <v/>
      </c>
      <c r="L213" s="16"/>
      <c r="M213" s="22" t="str">
        <f ca="1">IF('h-kruis'!O213="","",IF('h-kruis'!O213=0.5,"½",'h-kruis'!O213))</f>
        <v/>
      </c>
      <c r="N213" s="22" t="str">
        <f ca="1">IF('h-kruis'!P213="","",IF('h-kruis'!P213=0.5,"½",'h-kruis'!P213))</f>
        <v/>
      </c>
      <c r="O213" s="9">
        <f ca="1">IF(LEN('h-kruis'!Q213)&gt;1,IF(LEFT('h-kruis'!Q213,1)="0","½",LEFT('h-kruis'!Q213,1)&amp;"½"),'h-kruis'!Q213)</f>
        <v>0</v>
      </c>
      <c r="P213" s="9">
        <f ca="1">_xlfn.RANK.EQ('h-kruis'!Q213,'h-kruis'!Q206:Q215,0)</f>
        <v>1</v>
      </c>
      <c r="Q213" s="13" t="s">
        <v>288</v>
      </c>
      <c r="R213" s="58" t="s">
        <v>298</v>
      </c>
      <c r="S213" s="58" t="s">
        <v>318</v>
      </c>
      <c r="T213" s="58" t="s">
        <v>282</v>
      </c>
      <c r="U213" s="58" t="s">
        <v>98</v>
      </c>
      <c r="V213" s="58" t="s">
        <v>112</v>
      </c>
    </row>
    <row r="214" spans="1:22" s="48" customFormat="1" ht="12.75">
      <c r="A214" s="18">
        <v>9</v>
      </c>
      <c r="B214" s="8" t="str">
        <f ca="1">OFFSET('h-lot'!A$9,('h-kruis'!A214-1)*10,0)</f>
        <v/>
      </c>
      <c r="C214" s="12" t="str">
        <f ca="1">OFFSET('h-lot'!B$9,('h-kruis'!A214-1)*10,0)</f>
        <v/>
      </c>
      <c r="D214" s="12" t="str">
        <f ca="1">OFFSET('h-lot'!C$9,('h-kruis'!A214-1)*10,0)</f>
        <v/>
      </c>
      <c r="E214" s="22" t="str">
        <f ca="1">IF('h-kruis'!G214="","",IF('h-kruis'!G214=0.5,"½",'h-kruis'!G214))</f>
        <v/>
      </c>
      <c r="F214" s="22" t="str">
        <f ca="1">IF('h-kruis'!H214="","",IF('h-kruis'!H214=0.5,"½",'h-kruis'!H214))</f>
        <v/>
      </c>
      <c r="G214" s="22" t="str">
        <f ca="1">IF('h-kruis'!I214="","",IF('h-kruis'!I214=0.5,"½",'h-kruis'!I214))</f>
        <v/>
      </c>
      <c r="H214" s="22" t="str">
        <f ca="1">IF('h-kruis'!J214="","",IF('h-kruis'!J214=0.5,"½",'h-kruis'!J214))</f>
        <v/>
      </c>
      <c r="I214" s="22" t="str">
        <f ca="1">IF('h-kruis'!K214="","",IF('h-kruis'!K214=0.5,"½",'h-kruis'!K214))</f>
        <v/>
      </c>
      <c r="J214" s="22" t="str">
        <f ca="1">IF('h-kruis'!L214="","",IF('h-kruis'!L214=0.5,"½",'h-kruis'!L214))</f>
        <v/>
      </c>
      <c r="K214" s="22" t="str">
        <f ca="1">IF('h-kruis'!M214="","",IF('h-kruis'!M214=0.5,"½",'h-kruis'!M214))</f>
        <v/>
      </c>
      <c r="L214" s="22" t="str">
        <f ca="1">IF('h-kruis'!N214="","",IF('h-kruis'!N214=0.5,"½",'h-kruis'!N214))</f>
        <v/>
      </c>
      <c r="M214" s="16"/>
      <c r="N214" s="22" t="str">
        <f ca="1">IF('h-kruis'!P214="","",IF('h-kruis'!P214=0.5,"½",'h-kruis'!P214))</f>
        <v/>
      </c>
      <c r="O214" s="9">
        <f ca="1">IF(LEN('h-kruis'!Q214)&gt;1,IF(LEFT('h-kruis'!Q214,1)="0","½",LEFT('h-kruis'!Q214,1)&amp;"½"),'h-kruis'!Q214)</f>
        <v>0</v>
      </c>
      <c r="P214" s="9">
        <f ca="1">_xlfn.RANK.EQ('h-kruis'!Q214,'h-kruis'!Q206:Q215,0)</f>
        <v>1</v>
      </c>
      <c r="Q214" s="13" t="s">
        <v>289</v>
      </c>
      <c r="R214" s="58" t="s">
        <v>285</v>
      </c>
      <c r="S214" s="58" t="s">
        <v>109</v>
      </c>
      <c r="T214" s="58" t="s">
        <v>280</v>
      </c>
      <c r="U214" s="58" t="s">
        <v>319</v>
      </c>
      <c r="V214" s="58" t="s">
        <v>320</v>
      </c>
    </row>
    <row r="215" spans="1:22" s="48" customFormat="1" ht="12.75">
      <c r="A215" s="18">
        <v>10</v>
      </c>
      <c r="B215" s="8" t="str">
        <f ca="1">OFFSET('h-lot'!A$10,('h-kruis'!A215-1)*10,0)</f>
        <v/>
      </c>
      <c r="C215" s="12" t="str">
        <f ca="1">OFFSET('h-lot'!B$10,('h-kruis'!A215-1)*10,0)</f>
        <v/>
      </c>
      <c r="D215" s="12" t="str">
        <f ca="1">OFFSET('h-lot'!C$10,('h-kruis'!A215-1)*10,0)</f>
        <v/>
      </c>
      <c r="E215" s="22" t="str">
        <f ca="1">IF('h-kruis'!G215="","",IF('h-kruis'!G215=0.5,"½",'h-kruis'!G215))</f>
        <v/>
      </c>
      <c r="F215" s="22" t="str">
        <f ca="1">IF('h-kruis'!H215="","",IF('h-kruis'!H215=0.5,"½",'h-kruis'!H215))</f>
        <v/>
      </c>
      <c r="G215" s="22" t="str">
        <f ca="1">IF('h-kruis'!I215="","",IF('h-kruis'!I215=0.5,"½",'h-kruis'!I215))</f>
        <v/>
      </c>
      <c r="H215" s="22" t="str">
        <f ca="1">IF('h-kruis'!J215="","",IF('h-kruis'!J215=0.5,"½",'h-kruis'!J215))</f>
        <v/>
      </c>
      <c r="I215" s="22" t="str">
        <f ca="1">IF('h-kruis'!K215="","",IF('h-kruis'!K215=0.5,"½",'h-kruis'!K215))</f>
        <v/>
      </c>
      <c r="J215" s="22" t="str">
        <f ca="1">IF('h-kruis'!L215="","",IF('h-kruis'!L215=0.5,"½",'h-kruis'!L215))</f>
        <v/>
      </c>
      <c r="K215" s="22" t="str">
        <f ca="1">IF('h-kruis'!M215="","",IF('h-kruis'!M215=0.5,"½",'h-kruis'!M215))</f>
        <v/>
      </c>
      <c r="L215" s="22" t="str">
        <f ca="1">IF('h-kruis'!N215="","",IF('h-kruis'!N215=0.5,"½",'h-kruis'!N215))</f>
        <v/>
      </c>
      <c r="M215" s="22" t="str">
        <f ca="1">IF('h-kruis'!O215="","",IF('h-kruis'!O215=0.5,"½",'h-kruis'!O215))</f>
        <v/>
      </c>
      <c r="N215" s="16"/>
      <c r="O215" s="9">
        <f ca="1">IF(LEN('h-kruis'!Q215)&gt;1,IF(LEFT('h-kruis'!Q215,1)="0","½",LEFT('h-kruis'!Q215,1)&amp;"½"),'h-kruis'!Q215)</f>
        <v>0</v>
      </c>
      <c r="P215" s="9">
        <f ca="1">_xlfn.RANK.EQ('h-kruis'!Q215,'h-kruis'!Q206:Q215,0)</f>
        <v>1</v>
      </c>
      <c r="Q215" s="13"/>
      <c r="R215" s="58"/>
      <c r="S215" s="58"/>
      <c r="T215" s="58"/>
      <c r="U215" s="58"/>
      <c r="V215" s="58"/>
    </row>
    <row r="216" spans="1:22" s="48" customFormat="1" ht="12.75">
      <c r="A216" s="1"/>
      <c r="C216" s="13"/>
      <c r="E216" s="5"/>
      <c r="F216" s="5"/>
      <c r="G216" s="5"/>
      <c r="H216" s="5"/>
      <c r="I216" s="5"/>
      <c r="J216" s="5"/>
      <c r="K216" s="5"/>
      <c r="L216" s="5"/>
      <c r="M216" s="5"/>
      <c r="N216" s="5"/>
      <c r="O216" s="5"/>
      <c r="P216" s="5"/>
      <c r="Q216" s="13"/>
      <c r="R216" s="5"/>
      <c r="S216" s="5"/>
      <c r="T216" s="5"/>
      <c r="U216" s="5"/>
      <c r="V216" s="5"/>
    </row>
    <row r="217" spans="1:22" s="48" customFormat="1" ht="12.75">
      <c r="A217" s="17"/>
      <c r="B217" s="6" t="str">
        <f>"Tienkamp "&amp;'h-kruis'!A217</f>
        <v>Tienkamp 19</v>
      </c>
      <c r="C217" s="11"/>
      <c r="D217" s="10"/>
      <c r="E217" s="7">
        <v>1</v>
      </c>
      <c r="F217" s="7">
        <v>2</v>
      </c>
      <c r="G217" s="7">
        <v>3</v>
      </c>
      <c r="H217" s="7">
        <v>4</v>
      </c>
      <c r="I217" s="7">
        <v>5</v>
      </c>
      <c r="J217" s="7">
        <v>6</v>
      </c>
      <c r="K217" s="7">
        <v>7</v>
      </c>
      <c r="L217" s="7">
        <v>8</v>
      </c>
      <c r="M217" s="7">
        <v>9</v>
      </c>
      <c r="N217" s="7">
        <v>10</v>
      </c>
      <c r="O217" s="7" t="s">
        <v>12</v>
      </c>
      <c r="P217" s="7" t="s">
        <v>45</v>
      </c>
      <c r="Q217" s="15"/>
      <c r="R217" s="14" t="str">
        <f>"bord "&amp;'h-kruis'!B217</f>
        <v>bord 1</v>
      </c>
      <c r="S217" s="14" t="str">
        <f>"bord "&amp;'h-kruis'!C217</f>
        <v>bord 2</v>
      </c>
      <c r="T217" s="14" t="str">
        <f>"bord "&amp;'h-kruis'!D217</f>
        <v>bord 3</v>
      </c>
      <c r="U217" s="14" t="str">
        <f>"bord "&amp;'h-kruis'!E217</f>
        <v>bord 4</v>
      </c>
      <c r="V217" s="14" t="str">
        <f>"bord "&amp;'h-kruis'!F217</f>
        <v>bord 5</v>
      </c>
    </row>
    <row r="218" spans="1:22" ht="12.75">
      <c r="A218" s="18">
        <v>1</v>
      </c>
      <c r="B218" s="8" t="str">
        <f ca="1">OFFSET('h-lot'!A$1,('h-kruis'!A218-1)*10,0)</f>
        <v/>
      </c>
      <c r="C218" s="12" t="str">
        <f ca="1">OFFSET('h-lot'!B$1,('h-kruis'!A218-1)*10,0)</f>
        <v/>
      </c>
      <c r="D218" s="12" t="str">
        <f ca="1">OFFSET('h-lot'!C$1,('h-kruis'!A218-1)*10,0)</f>
        <v/>
      </c>
      <c r="E218" s="16"/>
      <c r="F218" s="22" t="str">
        <f ca="1">IF('h-kruis'!H218="","",IF('h-kruis'!H218=0.5,"½",'h-kruis'!H218))</f>
        <v/>
      </c>
      <c r="G218" s="22" t="str">
        <f ca="1">IF('h-kruis'!I218="","",IF('h-kruis'!I218=0.5,"½",'h-kruis'!I218))</f>
        <v/>
      </c>
      <c r="H218" s="22" t="str">
        <f ca="1">IF('h-kruis'!J218="","",IF('h-kruis'!J218=0.5,"½",'h-kruis'!J218))</f>
        <v/>
      </c>
      <c r="I218" s="22" t="str">
        <f ca="1">IF('h-kruis'!K218="","",IF('h-kruis'!K218=0.5,"½",'h-kruis'!K218))</f>
        <v/>
      </c>
      <c r="J218" s="22" t="str">
        <f ca="1">IF('h-kruis'!L218="","",IF('h-kruis'!L218=0.5,"½",'h-kruis'!L218))</f>
        <v/>
      </c>
      <c r="K218" s="22" t="str">
        <f ca="1">IF('h-kruis'!M218="","",IF('h-kruis'!M218=0.5,"½",'h-kruis'!M218))</f>
        <v/>
      </c>
      <c r="L218" s="22" t="str">
        <f ca="1">IF('h-kruis'!N218="","",IF('h-kruis'!N218=0.5,"½",'h-kruis'!N218))</f>
        <v/>
      </c>
      <c r="M218" s="22" t="str">
        <f ca="1">IF('h-kruis'!O218="","",IF('h-kruis'!O218=0.5,"½",'h-kruis'!O218))</f>
        <v/>
      </c>
      <c r="N218" s="22" t="str">
        <f ca="1">IF('h-kruis'!P218="","",IF('h-kruis'!P218=0.5,"½",'h-kruis'!P218))</f>
        <v/>
      </c>
      <c r="O218" s="9">
        <f ca="1">IF(LEN('h-kruis'!Q218)&gt;1,IF(LEFT('h-kruis'!Q218,1)="0","½",LEFT('h-kruis'!Q218,1)&amp;"½"),'h-kruis'!Q218)</f>
        <v>0</v>
      </c>
      <c r="P218" s="9">
        <f ca="1">_xlfn.RANK.EQ('h-kruis'!Q218,'h-kruis'!Q218:Q227,0)</f>
        <v>1</v>
      </c>
      <c r="Q218" s="13" t="s">
        <v>14</v>
      </c>
      <c r="R218" s="58" t="s">
        <v>290</v>
      </c>
      <c r="S218" s="58" t="s">
        <v>291</v>
      </c>
      <c r="T218" s="58" t="s">
        <v>284</v>
      </c>
      <c r="U218" s="58" t="s">
        <v>304</v>
      </c>
      <c r="V218" s="58" t="s">
        <v>305</v>
      </c>
    </row>
    <row r="219" spans="1:22" s="4" customFormat="1" ht="12.75">
      <c r="A219" s="18">
        <v>2</v>
      </c>
      <c r="B219" s="8" t="str">
        <f ca="1">OFFSET('h-lot'!A$2,('h-kruis'!A219-1)*10,0)</f>
        <v/>
      </c>
      <c r="C219" s="12" t="str">
        <f ca="1">OFFSET('h-lot'!B$2,('h-kruis'!A219-1)*10,0)</f>
        <v/>
      </c>
      <c r="D219" s="12" t="str">
        <f ca="1">OFFSET('h-lot'!C$2,('h-kruis'!A219-1)*10,0)</f>
        <v/>
      </c>
      <c r="E219" s="22" t="str">
        <f ca="1">IF('h-kruis'!G219="","",IF('h-kruis'!G219=0.5,"½",'h-kruis'!G219))</f>
        <v/>
      </c>
      <c r="F219" s="16"/>
      <c r="G219" s="22" t="str">
        <f ca="1">IF('h-kruis'!I219="","",IF('h-kruis'!I219=0.5,"½",'h-kruis'!I219))</f>
        <v/>
      </c>
      <c r="H219" s="22" t="str">
        <f ca="1">IF('h-kruis'!J219="","",IF('h-kruis'!J219=0.5,"½",'h-kruis'!J219))</f>
        <v/>
      </c>
      <c r="I219" s="22" t="str">
        <f ca="1">IF('h-kruis'!K219="","",IF('h-kruis'!K219=0.5,"½",'h-kruis'!K219))</f>
        <v/>
      </c>
      <c r="J219" s="22" t="str">
        <f ca="1">IF('h-kruis'!L219="","",IF('h-kruis'!L219=0.5,"½",'h-kruis'!L219))</f>
        <v/>
      </c>
      <c r="K219" s="22" t="str">
        <f ca="1">IF('h-kruis'!M219="","",IF('h-kruis'!M219=0.5,"½",'h-kruis'!M219))</f>
        <v/>
      </c>
      <c r="L219" s="22" t="str">
        <f ca="1">IF('h-kruis'!N219="","",IF('h-kruis'!N219=0.5,"½",'h-kruis'!N219))</f>
        <v/>
      </c>
      <c r="M219" s="22" t="str">
        <f ca="1">IF('h-kruis'!O219="","",IF('h-kruis'!O219=0.5,"½",'h-kruis'!O219))</f>
        <v/>
      </c>
      <c r="N219" s="22" t="str">
        <f ca="1">IF('h-kruis'!P219="","",IF('h-kruis'!P219=0.5,"½",'h-kruis'!P219))</f>
        <v/>
      </c>
      <c r="O219" s="9">
        <f ca="1">IF(LEN('h-kruis'!Q219)&gt;1,IF(LEFT('h-kruis'!Q219,1)="0","½",LEFT('h-kruis'!Q219,1)&amp;"½"),'h-kruis'!Q219)</f>
        <v>0</v>
      </c>
      <c r="P219" s="9">
        <f ca="1">_xlfn.RANK.EQ('h-kruis'!Q219,'h-kruis'!Q218:Q227,0)</f>
        <v>1</v>
      </c>
      <c r="Q219" s="13" t="s">
        <v>15</v>
      </c>
      <c r="R219" s="58" t="s">
        <v>292</v>
      </c>
      <c r="S219" s="58" t="s">
        <v>306</v>
      </c>
      <c r="T219" s="59" t="s">
        <v>307</v>
      </c>
      <c r="U219" s="59" t="s">
        <v>308</v>
      </c>
      <c r="V219" s="59" t="s">
        <v>13</v>
      </c>
    </row>
    <row r="220" spans="1:22" s="48" customFormat="1" ht="12.75">
      <c r="A220" s="18">
        <v>3</v>
      </c>
      <c r="B220" s="8" t="str">
        <f ca="1">OFFSET('h-lot'!A$3,('h-kruis'!A220-1)*10,0)</f>
        <v/>
      </c>
      <c r="C220" s="12" t="str">
        <f ca="1">OFFSET('h-lot'!B$3,('h-kruis'!A220-1)*10,0)</f>
        <v/>
      </c>
      <c r="D220" s="12" t="str">
        <f ca="1">OFFSET('h-lot'!C$3,('h-kruis'!A220-1)*10,0)</f>
        <v/>
      </c>
      <c r="E220" s="22" t="str">
        <f ca="1">IF('h-kruis'!G220="","",IF('h-kruis'!G220=0.5,"½",'h-kruis'!G220))</f>
        <v/>
      </c>
      <c r="F220" s="22" t="str">
        <f ca="1">IF('h-kruis'!H220="","",IF('h-kruis'!H220=0.5,"½",'h-kruis'!H220))</f>
        <v/>
      </c>
      <c r="G220" s="16"/>
      <c r="H220" s="22" t="str">
        <f ca="1">IF('h-kruis'!J220="","",IF('h-kruis'!J220=0.5,"½",'h-kruis'!J220))</f>
        <v/>
      </c>
      <c r="I220" s="22" t="str">
        <f ca="1">IF('h-kruis'!K220="","",IF('h-kruis'!K220=0.5,"½",'h-kruis'!K220))</f>
        <v/>
      </c>
      <c r="J220" s="22" t="str">
        <f ca="1">IF('h-kruis'!L220="","",IF('h-kruis'!L220=0.5,"½",'h-kruis'!L220))</f>
        <v/>
      </c>
      <c r="K220" s="22" t="str">
        <f ca="1">IF('h-kruis'!M220="","",IF('h-kruis'!M220=0.5,"½",'h-kruis'!M220))</f>
        <v/>
      </c>
      <c r="L220" s="22" t="str">
        <f ca="1">IF('h-kruis'!N220="","",IF('h-kruis'!N220=0.5,"½",'h-kruis'!N220))</f>
        <v/>
      </c>
      <c r="M220" s="22" t="str">
        <f ca="1">IF('h-kruis'!O220="","",IF('h-kruis'!O220=0.5,"½",'h-kruis'!O220))</f>
        <v/>
      </c>
      <c r="N220" s="22" t="str">
        <f ca="1">IF('h-kruis'!P220="","",IF('h-kruis'!P220=0.5,"½",'h-kruis'!P220))</f>
        <v/>
      </c>
      <c r="O220" s="9">
        <f ca="1">IF(LEN('h-kruis'!Q220)&gt;1,IF(LEFT('h-kruis'!Q220,1)="0","½",LEFT('h-kruis'!Q220,1)&amp;"½"),'h-kruis'!Q220)</f>
        <v>0</v>
      </c>
      <c r="P220" s="9">
        <f ca="1">_xlfn.RANK.EQ('h-kruis'!Q220,'h-kruis'!Q218:Q227,0)</f>
        <v>1</v>
      </c>
      <c r="Q220" s="13" t="s">
        <v>16</v>
      </c>
      <c r="R220" s="58" t="s">
        <v>293</v>
      </c>
      <c r="S220" s="58" t="s">
        <v>111</v>
      </c>
      <c r="T220" s="58" t="s">
        <v>283</v>
      </c>
      <c r="U220" s="58" t="s">
        <v>309</v>
      </c>
      <c r="V220" s="58" t="s">
        <v>310</v>
      </c>
    </row>
    <row r="221" spans="1:22" s="48" customFormat="1" ht="12.75">
      <c r="A221" s="18">
        <v>4</v>
      </c>
      <c r="B221" s="8" t="str">
        <f ca="1">OFFSET('h-lot'!A$4,('h-kruis'!A221-1)*10,0)</f>
        <v/>
      </c>
      <c r="C221" s="12" t="str">
        <f ca="1">OFFSET('h-lot'!B$4,('h-kruis'!A221-1)*10,0)</f>
        <v/>
      </c>
      <c r="D221" s="12" t="str">
        <f ca="1">OFFSET('h-lot'!C$4,('h-kruis'!A221-1)*10,0)</f>
        <v/>
      </c>
      <c r="E221" s="22" t="str">
        <f ca="1">IF('h-kruis'!G221="","",IF('h-kruis'!G221=0.5,"½",'h-kruis'!G221))</f>
        <v/>
      </c>
      <c r="F221" s="22" t="str">
        <f ca="1">IF('h-kruis'!H221="","",IF('h-kruis'!H221=0.5,"½",'h-kruis'!H221))</f>
        <v/>
      </c>
      <c r="G221" s="22" t="str">
        <f ca="1">IF('h-kruis'!I221="","",IF('h-kruis'!I221=0.5,"½",'h-kruis'!I221))</f>
        <v/>
      </c>
      <c r="H221" s="16"/>
      <c r="I221" s="22" t="str">
        <f ca="1">IF('h-kruis'!K221="","",IF('h-kruis'!K221=0.5,"½",'h-kruis'!K221))</f>
        <v/>
      </c>
      <c r="J221" s="22" t="str">
        <f ca="1">IF('h-kruis'!L221="","",IF('h-kruis'!L221=0.5,"½",'h-kruis'!L221))</f>
        <v/>
      </c>
      <c r="K221" s="22" t="str">
        <f ca="1">IF('h-kruis'!M221="","",IF('h-kruis'!M221=0.5,"½",'h-kruis'!M221))</f>
        <v/>
      </c>
      <c r="L221" s="22" t="str">
        <f ca="1">IF('h-kruis'!N221="","",IF('h-kruis'!N221=0.5,"½",'h-kruis'!N221))</f>
        <v/>
      </c>
      <c r="M221" s="22" t="str">
        <f ca="1">IF('h-kruis'!O221="","",IF('h-kruis'!O221=0.5,"½",'h-kruis'!O221))</f>
        <v/>
      </c>
      <c r="N221" s="22" t="str">
        <f ca="1">IF('h-kruis'!P221="","",IF('h-kruis'!P221=0.5,"½",'h-kruis'!P221))</f>
        <v/>
      </c>
      <c r="O221" s="9">
        <f ca="1">IF(LEN('h-kruis'!Q221)&gt;1,IF(LEFT('h-kruis'!Q221,1)="0","½",LEFT('h-kruis'!Q221,1)&amp;"½"),'h-kruis'!Q221)</f>
        <v>0</v>
      </c>
      <c r="P221" s="9">
        <f ca="1">_xlfn.RANK.EQ('h-kruis'!Q221,'h-kruis'!Q218:Q227,0)</f>
        <v>1</v>
      </c>
      <c r="Q221" s="60" t="s">
        <v>107</v>
      </c>
      <c r="R221" s="58" t="s">
        <v>294</v>
      </c>
      <c r="S221" s="58" t="s">
        <v>311</v>
      </c>
      <c r="T221" s="58" t="s">
        <v>312</v>
      </c>
      <c r="U221" s="58" t="s">
        <v>97</v>
      </c>
      <c r="V221" s="58" t="s">
        <v>113</v>
      </c>
    </row>
    <row r="222" spans="1:22" s="48" customFormat="1" ht="12.75">
      <c r="A222" s="18">
        <v>5</v>
      </c>
      <c r="B222" s="8" t="str">
        <f ca="1">OFFSET('h-lot'!A$5,('h-kruis'!A222-1)*10,0)</f>
        <v/>
      </c>
      <c r="C222" s="12" t="str">
        <f ca="1">OFFSET('h-lot'!B$5,('h-kruis'!A222-1)*10,0)</f>
        <v/>
      </c>
      <c r="D222" s="12" t="str">
        <f ca="1">OFFSET('h-lot'!C$5,('h-kruis'!A222-1)*10,0)</f>
        <v/>
      </c>
      <c r="E222" s="22" t="str">
        <f ca="1">IF('h-kruis'!G222="","",IF('h-kruis'!G222=0.5,"½",'h-kruis'!G222))</f>
        <v/>
      </c>
      <c r="F222" s="22" t="str">
        <f ca="1">IF('h-kruis'!H222="","",IF('h-kruis'!H222=0.5,"½",'h-kruis'!H222))</f>
        <v/>
      </c>
      <c r="G222" s="22" t="str">
        <f ca="1">IF('h-kruis'!I222="","",IF('h-kruis'!I222=0.5,"½",'h-kruis'!I222))</f>
        <v/>
      </c>
      <c r="H222" s="22" t="str">
        <f ca="1">IF('h-kruis'!J222="","",IF('h-kruis'!J222=0.5,"½",'h-kruis'!J222))</f>
        <v/>
      </c>
      <c r="I222" s="16"/>
      <c r="J222" s="22" t="str">
        <f ca="1">IF('h-kruis'!L222="","",IF('h-kruis'!L222=0.5,"½",'h-kruis'!L222))</f>
        <v/>
      </c>
      <c r="K222" s="22" t="str">
        <f ca="1">IF('h-kruis'!M222="","",IF('h-kruis'!M222=0.5,"½",'h-kruis'!M222))</f>
        <v/>
      </c>
      <c r="L222" s="22" t="str">
        <f ca="1">IF('h-kruis'!N222="","",IF('h-kruis'!N222=0.5,"½",'h-kruis'!N222))</f>
        <v/>
      </c>
      <c r="M222" s="22" t="str">
        <f ca="1">IF('h-kruis'!O222="","",IF('h-kruis'!O222=0.5,"½",'h-kruis'!O222))</f>
        <v/>
      </c>
      <c r="N222" s="22" t="str">
        <f ca="1">IF('h-kruis'!P222="","",IF('h-kruis'!P222=0.5,"½",'h-kruis'!P222))</f>
        <v/>
      </c>
      <c r="O222" s="9">
        <f ca="1">IF(LEN('h-kruis'!Q222)&gt;1,IF(LEFT('h-kruis'!Q222,1)="0","½",LEFT('h-kruis'!Q222,1)&amp;"½"),'h-kruis'!Q222)</f>
        <v>0</v>
      </c>
      <c r="P222" s="9">
        <f ca="1">_xlfn.RANK.EQ('h-kruis'!Q222,'h-kruis'!Q218:Q227,0)</f>
        <v>1</v>
      </c>
      <c r="Q222" s="60" t="s">
        <v>108</v>
      </c>
      <c r="R222" s="58" t="s">
        <v>295</v>
      </c>
      <c r="S222" s="58" t="s">
        <v>114</v>
      </c>
      <c r="T222" s="58" t="s">
        <v>115</v>
      </c>
      <c r="U222" s="58" t="s">
        <v>313</v>
      </c>
      <c r="V222" s="58" t="s">
        <v>314</v>
      </c>
    </row>
    <row r="223" spans="1:22" s="48" customFormat="1" ht="12.75">
      <c r="A223" s="18">
        <v>6</v>
      </c>
      <c r="B223" s="8" t="str">
        <f ca="1">OFFSET('h-lot'!A$6,('h-kruis'!A223-1)*10,0)</f>
        <v/>
      </c>
      <c r="C223" s="12" t="str">
        <f ca="1">OFFSET('h-lot'!B$6,('h-kruis'!A223-1)*10,0)</f>
        <v/>
      </c>
      <c r="D223" s="12" t="str">
        <f ca="1">OFFSET('h-lot'!C$6,('h-kruis'!A223-1)*10,0)</f>
        <v/>
      </c>
      <c r="E223" s="22" t="str">
        <f ca="1">IF('h-kruis'!G223="","",IF('h-kruis'!G223=0.5,"½",'h-kruis'!G223))</f>
        <v/>
      </c>
      <c r="F223" s="22" t="str">
        <f ca="1">IF('h-kruis'!H223="","",IF('h-kruis'!H223=0.5,"½",'h-kruis'!H223))</f>
        <v/>
      </c>
      <c r="G223" s="22" t="str">
        <f ca="1">IF('h-kruis'!I223="","",IF('h-kruis'!I223=0.5,"½",'h-kruis'!I223))</f>
        <v/>
      </c>
      <c r="H223" s="22" t="str">
        <f ca="1">IF('h-kruis'!J223="","",IF('h-kruis'!J223=0.5,"½",'h-kruis'!J223))</f>
        <v/>
      </c>
      <c r="I223" s="22" t="str">
        <f ca="1">IF('h-kruis'!K223="","",IF('h-kruis'!K223=0.5,"½",'h-kruis'!K223))</f>
        <v/>
      </c>
      <c r="J223" s="16"/>
      <c r="K223" s="22" t="str">
        <f ca="1">IF('h-kruis'!M223="","",IF('h-kruis'!M223=0.5,"½",'h-kruis'!M223))</f>
        <v/>
      </c>
      <c r="L223" s="22" t="str">
        <f ca="1">IF('h-kruis'!N223="","",IF('h-kruis'!N223=0.5,"½",'h-kruis'!N223))</f>
        <v/>
      </c>
      <c r="M223" s="22" t="str">
        <f ca="1">IF('h-kruis'!O223="","",IF('h-kruis'!O223=0.5,"½",'h-kruis'!O223))</f>
        <v/>
      </c>
      <c r="N223" s="22" t="str">
        <f ca="1">IF('h-kruis'!P223="","",IF('h-kruis'!P223=0.5,"½",'h-kruis'!P223))</f>
        <v/>
      </c>
      <c r="O223" s="9">
        <f ca="1">IF(LEN('h-kruis'!Q223)&gt;1,IF(LEFT('h-kruis'!Q223,1)="0","½",LEFT('h-kruis'!Q223,1)&amp;"½"),'h-kruis'!Q223)</f>
        <v>0</v>
      </c>
      <c r="P223" s="9">
        <f ca="1">_xlfn.RANK.EQ('h-kruis'!Q223,'h-kruis'!Q218:Q227,0)</f>
        <v>1</v>
      </c>
      <c r="Q223" s="13" t="s">
        <v>286</v>
      </c>
      <c r="R223" s="58" t="s">
        <v>296</v>
      </c>
      <c r="S223" s="58" t="s">
        <v>315</v>
      </c>
      <c r="T223" s="58" t="s">
        <v>105</v>
      </c>
      <c r="U223" s="58" t="s">
        <v>18</v>
      </c>
      <c r="V223" s="58" t="s">
        <v>106</v>
      </c>
    </row>
    <row r="224" spans="1:22" ht="12.75">
      <c r="A224" s="18">
        <v>7</v>
      </c>
      <c r="B224" s="8" t="str">
        <f ca="1">OFFSET('h-lot'!A$7,('h-kruis'!A224-1)*10,0)</f>
        <v/>
      </c>
      <c r="C224" s="12" t="str">
        <f ca="1">OFFSET('h-lot'!B$7,('h-kruis'!A224-1)*10,0)</f>
        <v/>
      </c>
      <c r="D224" s="12" t="str">
        <f ca="1">OFFSET('h-lot'!C$7,('h-kruis'!A224-1)*10,0)</f>
        <v/>
      </c>
      <c r="E224" s="22" t="str">
        <f ca="1">IF('h-kruis'!G224="","",IF('h-kruis'!G224=0.5,"½",'h-kruis'!G224))</f>
        <v/>
      </c>
      <c r="F224" s="22" t="str">
        <f ca="1">IF('h-kruis'!H224="","",IF('h-kruis'!H224=0.5,"½",'h-kruis'!H224))</f>
        <v/>
      </c>
      <c r="G224" s="22" t="str">
        <f ca="1">IF('h-kruis'!I224="","",IF('h-kruis'!I224=0.5,"½",'h-kruis'!I224))</f>
        <v/>
      </c>
      <c r="H224" s="22" t="str">
        <f ca="1">IF('h-kruis'!J224="","",IF('h-kruis'!J224=0.5,"½",'h-kruis'!J224))</f>
        <v/>
      </c>
      <c r="I224" s="22" t="str">
        <f ca="1">IF('h-kruis'!K224="","",IF('h-kruis'!K224=0.5,"½",'h-kruis'!K224))</f>
        <v/>
      </c>
      <c r="J224" s="22" t="str">
        <f ca="1">IF('h-kruis'!L224="","",IF('h-kruis'!L224=0.5,"½",'h-kruis'!L224))</f>
        <v/>
      </c>
      <c r="K224" s="16"/>
      <c r="L224" s="22" t="str">
        <f ca="1">IF('h-kruis'!N224="","",IF('h-kruis'!N224=0.5,"½",'h-kruis'!N224))</f>
        <v/>
      </c>
      <c r="M224" s="22" t="str">
        <f ca="1">IF('h-kruis'!O224="","",IF('h-kruis'!O224=0.5,"½",'h-kruis'!O224))</f>
        <v/>
      </c>
      <c r="N224" s="22" t="str">
        <f ca="1">IF('h-kruis'!P224="","",IF('h-kruis'!P224=0.5,"½",'h-kruis'!P224))</f>
        <v/>
      </c>
      <c r="O224" s="9">
        <f ca="1">IF(LEN('h-kruis'!Q224)&gt;1,IF(LEFT('h-kruis'!Q224,1)="0","½",LEFT('h-kruis'!Q224,1)&amp;"½"),'h-kruis'!Q224)</f>
        <v>0</v>
      </c>
      <c r="P224" s="9">
        <f ca="1">_xlfn.RANK.EQ('h-kruis'!Q224,'h-kruis'!Q218:Q227,0)</f>
        <v>1</v>
      </c>
      <c r="Q224" s="13" t="s">
        <v>287</v>
      </c>
      <c r="R224" s="58" t="s">
        <v>297</v>
      </c>
      <c r="S224" s="58" t="s">
        <v>110</v>
      </c>
      <c r="T224" s="58" t="s">
        <v>281</v>
      </c>
      <c r="U224" s="58" t="s">
        <v>316</v>
      </c>
      <c r="V224" s="58" t="s">
        <v>317</v>
      </c>
    </row>
    <row r="225" spans="1:22" s="4" customFormat="1" ht="12.75">
      <c r="A225" s="18">
        <v>8</v>
      </c>
      <c r="B225" s="8" t="str">
        <f ca="1">OFFSET('h-lot'!A$8,('h-kruis'!A225-1)*10,0)</f>
        <v/>
      </c>
      <c r="C225" s="12" t="str">
        <f ca="1">OFFSET('h-lot'!B$8,('h-kruis'!A225-1)*10,0)</f>
        <v/>
      </c>
      <c r="D225" s="12" t="str">
        <f ca="1">OFFSET('h-lot'!C$8,('h-kruis'!A225-1)*10,0)</f>
        <v/>
      </c>
      <c r="E225" s="22" t="str">
        <f ca="1">IF('h-kruis'!G225="","",IF('h-kruis'!G225=0.5,"½",'h-kruis'!G225))</f>
        <v/>
      </c>
      <c r="F225" s="22" t="str">
        <f ca="1">IF('h-kruis'!H225="","",IF('h-kruis'!H225=0.5,"½",'h-kruis'!H225))</f>
        <v/>
      </c>
      <c r="G225" s="22" t="str">
        <f ca="1">IF('h-kruis'!I225="","",IF('h-kruis'!I225=0.5,"½",'h-kruis'!I225))</f>
        <v/>
      </c>
      <c r="H225" s="22" t="str">
        <f ca="1">IF('h-kruis'!J225="","",IF('h-kruis'!J225=0.5,"½",'h-kruis'!J225))</f>
        <v/>
      </c>
      <c r="I225" s="22" t="str">
        <f ca="1">IF('h-kruis'!K225="","",IF('h-kruis'!K225=0.5,"½",'h-kruis'!K225))</f>
        <v/>
      </c>
      <c r="J225" s="22" t="str">
        <f ca="1">IF('h-kruis'!L225="","",IF('h-kruis'!L225=0.5,"½",'h-kruis'!L225))</f>
        <v/>
      </c>
      <c r="K225" s="22" t="str">
        <f ca="1">IF('h-kruis'!M225="","",IF('h-kruis'!M225=0.5,"½",'h-kruis'!M225))</f>
        <v/>
      </c>
      <c r="L225" s="16"/>
      <c r="M225" s="22" t="str">
        <f ca="1">IF('h-kruis'!O225="","",IF('h-kruis'!O225=0.5,"½",'h-kruis'!O225))</f>
        <v/>
      </c>
      <c r="N225" s="22" t="str">
        <f ca="1">IF('h-kruis'!P225="","",IF('h-kruis'!P225=0.5,"½",'h-kruis'!P225))</f>
        <v/>
      </c>
      <c r="O225" s="9">
        <f ca="1">IF(LEN('h-kruis'!Q225)&gt;1,IF(LEFT('h-kruis'!Q225,1)="0","½",LEFT('h-kruis'!Q225,1)&amp;"½"),'h-kruis'!Q225)</f>
        <v>0</v>
      </c>
      <c r="P225" s="9">
        <f ca="1">_xlfn.RANK.EQ('h-kruis'!Q225,'h-kruis'!Q218:Q227,0)</f>
        <v>1</v>
      </c>
      <c r="Q225" s="13" t="s">
        <v>288</v>
      </c>
      <c r="R225" s="58" t="s">
        <v>298</v>
      </c>
      <c r="S225" s="58" t="s">
        <v>318</v>
      </c>
      <c r="T225" s="58" t="s">
        <v>282</v>
      </c>
      <c r="U225" s="58" t="s">
        <v>98</v>
      </c>
      <c r="V225" s="58" t="s">
        <v>112</v>
      </c>
    </row>
    <row r="226" spans="1:22" s="48" customFormat="1" ht="12.75">
      <c r="A226" s="18">
        <v>9</v>
      </c>
      <c r="B226" s="8" t="str">
        <f ca="1">OFFSET('h-lot'!A$9,('h-kruis'!A226-1)*10,0)</f>
        <v/>
      </c>
      <c r="C226" s="12" t="str">
        <f ca="1">OFFSET('h-lot'!B$9,('h-kruis'!A226-1)*10,0)</f>
        <v/>
      </c>
      <c r="D226" s="12" t="str">
        <f ca="1">OFFSET('h-lot'!C$9,('h-kruis'!A226-1)*10,0)</f>
        <v/>
      </c>
      <c r="E226" s="22" t="str">
        <f ca="1">IF('h-kruis'!G226="","",IF('h-kruis'!G226=0.5,"½",'h-kruis'!G226))</f>
        <v/>
      </c>
      <c r="F226" s="22" t="str">
        <f ca="1">IF('h-kruis'!H226="","",IF('h-kruis'!H226=0.5,"½",'h-kruis'!H226))</f>
        <v/>
      </c>
      <c r="G226" s="22" t="str">
        <f ca="1">IF('h-kruis'!I226="","",IF('h-kruis'!I226=0.5,"½",'h-kruis'!I226))</f>
        <v/>
      </c>
      <c r="H226" s="22" t="str">
        <f ca="1">IF('h-kruis'!J226="","",IF('h-kruis'!J226=0.5,"½",'h-kruis'!J226))</f>
        <v/>
      </c>
      <c r="I226" s="22" t="str">
        <f ca="1">IF('h-kruis'!K226="","",IF('h-kruis'!K226=0.5,"½",'h-kruis'!K226))</f>
        <v/>
      </c>
      <c r="J226" s="22" t="str">
        <f ca="1">IF('h-kruis'!L226="","",IF('h-kruis'!L226=0.5,"½",'h-kruis'!L226))</f>
        <v/>
      </c>
      <c r="K226" s="22" t="str">
        <f ca="1">IF('h-kruis'!M226="","",IF('h-kruis'!M226=0.5,"½",'h-kruis'!M226))</f>
        <v/>
      </c>
      <c r="L226" s="22" t="str">
        <f ca="1">IF('h-kruis'!N226="","",IF('h-kruis'!N226=0.5,"½",'h-kruis'!N226))</f>
        <v/>
      </c>
      <c r="M226" s="16"/>
      <c r="N226" s="22" t="str">
        <f ca="1">IF('h-kruis'!P226="","",IF('h-kruis'!P226=0.5,"½",'h-kruis'!P226))</f>
        <v/>
      </c>
      <c r="O226" s="9">
        <f ca="1">IF(LEN('h-kruis'!Q226)&gt;1,IF(LEFT('h-kruis'!Q226,1)="0","½",LEFT('h-kruis'!Q226,1)&amp;"½"),'h-kruis'!Q226)</f>
        <v>0</v>
      </c>
      <c r="P226" s="9">
        <f ca="1">_xlfn.RANK.EQ('h-kruis'!Q226,'h-kruis'!Q218:Q227,0)</f>
        <v>1</v>
      </c>
      <c r="Q226" s="13" t="s">
        <v>289</v>
      </c>
      <c r="R226" s="58" t="s">
        <v>285</v>
      </c>
      <c r="S226" s="58" t="s">
        <v>109</v>
      </c>
      <c r="T226" s="58" t="s">
        <v>280</v>
      </c>
      <c r="U226" s="58" t="s">
        <v>319</v>
      </c>
      <c r="V226" s="58" t="s">
        <v>320</v>
      </c>
    </row>
    <row r="227" spans="1:22" s="48" customFormat="1" ht="12.75">
      <c r="A227" s="18">
        <v>10</v>
      </c>
      <c r="B227" s="8" t="str">
        <f ca="1">OFFSET('h-lot'!A$10,('h-kruis'!A227-1)*10,0)</f>
        <v/>
      </c>
      <c r="C227" s="12" t="str">
        <f ca="1">OFFSET('h-lot'!B$10,('h-kruis'!A227-1)*10,0)</f>
        <v/>
      </c>
      <c r="D227" s="12" t="str">
        <f ca="1">OFFSET('h-lot'!C$10,('h-kruis'!A227-1)*10,0)</f>
        <v/>
      </c>
      <c r="E227" s="22" t="str">
        <f ca="1">IF('h-kruis'!G227="","",IF('h-kruis'!G227=0.5,"½",'h-kruis'!G227))</f>
        <v/>
      </c>
      <c r="F227" s="22" t="str">
        <f ca="1">IF('h-kruis'!H227="","",IF('h-kruis'!H227=0.5,"½",'h-kruis'!H227))</f>
        <v/>
      </c>
      <c r="G227" s="22" t="str">
        <f ca="1">IF('h-kruis'!I227="","",IF('h-kruis'!I227=0.5,"½",'h-kruis'!I227))</f>
        <v/>
      </c>
      <c r="H227" s="22" t="str">
        <f ca="1">IF('h-kruis'!J227="","",IF('h-kruis'!J227=0.5,"½",'h-kruis'!J227))</f>
        <v/>
      </c>
      <c r="I227" s="22" t="str">
        <f ca="1">IF('h-kruis'!K227="","",IF('h-kruis'!K227=0.5,"½",'h-kruis'!K227))</f>
        <v/>
      </c>
      <c r="J227" s="22" t="str">
        <f ca="1">IF('h-kruis'!L227="","",IF('h-kruis'!L227=0.5,"½",'h-kruis'!L227))</f>
        <v/>
      </c>
      <c r="K227" s="22" t="str">
        <f ca="1">IF('h-kruis'!M227="","",IF('h-kruis'!M227=0.5,"½",'h-kruis'!M227))</f>
        <v/>
      </c>
      <c r="L227" s="22" t="str">
        <f ca="1">IF('h-kruis'!N227="","",IF('h-kruis'!N227=0.5,"½",'h-kruis'!N227))</f>
        <v/>
      </c>
      <c r="M227" s="22" t="str">
        <f ca="1">IF('h-kruis'!O227="","",IF('h-kruis'!O227=0.5,"½",'h-kruis'!O227))</f>
        <v/>
      </c>
      <c r="N227" s="16"/>
      <c r="O227" s="9">
        <f ca="1">IF(LEN('h-kruis'!Q227)&gt;1,IF(LEFT('h-kruis'!Q227,1)="0","½",LEFT('h-kruis'!Q227,1)&amp;"½"),'h-kruis'!Q227)</f>
        <v>0</v>
      </c>
      <c r="P227" s="9">
        <f ca="1">_xlfn.RANK.EQ('h-kruis'!Q227,'h-kruis'!Q218:Q227,0)</f>
        <v>1</v>
      </c>
      <c r="Q227" s="13"/>
      <c r="R227" s="58"/>
      <c r="S227" s="58"/>
      <c r="T227" s="58"/>
      <c r="U227" s="58"/>
      <c r="V227" s="58"/>
    </row>
    <row r="228" spans="1:22" s="48" customFormat="1" ht="12.75">
      <c r="A228" s="1"/>
      <c r="C228" s="13"/>
      <c r="E228" s="5"/>
      <c r="F228" s="5"/>
      <c r="G228" s="5"/>
      <c r="H228" s="5"/>
      <c r="I228" s="5"/>
      <c r="J228" s="5"/>
      <c r="K228" s="5"/>
      <c r="L228" s="5"/>
      <c r="M228" s="5"/>
      <c r="N228" s="5"/>
      <c r="O228" s="5"/>
      <c r="P228" s="5"/>
      <c r="Q228" s="13"/>
      <c r="R228" s="5"/>
      <c r="S228" s="5"/>
      <c r="T228" s="5"/>
      <c r="U228" s="5"/>
      <c r="V228" s="5"/>
    </row>
    <row r="229" spans="1:22" s="48" customFormat="1" ht="12.75">
      <c r="A229" s="17"/>
      <c r="B229" s="6" t="str">
        <f>"Tienkamp "&amp;'h-kruis'!A229</f>
        <v>Tienkamp 20</v>
      </c>
      <c r="C229" s="11"/>
      <c r="D229" s="10"/>
      <c r="E229" s="7">
        <v>1</v>
      </c>
      <c r="F229" s="7">
        <v>2</v>
      </c>
      <c r="G229" s="7">
        <v>3</v>
      </c>
      <c r="H229" s="7">
        <v>4</v>
      </c>
      <c r="I229" s="7">
        <v>5</v>
      </c>
      <c r="J229" s="7">
        <v>6</v>
      </c>
      <c r="K229" s="7">
        <v>7</v>
      </c>
      <c r="L229" s="7">
        <v>8</v>
      </c>
      <c r="M229" s="7">
        <v>9</v>
      </c>
      <c r="N229" s="7">
        <v>10</v>
      </c>
      <c r="O229" s="7" t="s">
        <v>12</v>
      </c>
      <c r="P229" s="7" t="s">
        <v>45</v>
      </c>
      <c r="Q229" s="15"/>
      <c r="R229" s="14" t="str">
        <f>"bord "&amp;'h-kruis'!B229</f>
        <v>bord 1</v>
      </c>
      <c r="S229" s="14" t="str">
        <f>"bord "&amp;'h-kruis'!C229</f>
        <v>bord 2</v>
      </c>
      <c r="T229" s="14" t="str">
        <f>"bord "&amp;'h-kruis'!D229</f>
        <v>bord 3</v>
      </c>
      <c r="U229" s="14" t="str">
        <f>"bord "&amp;'h-kruis'!E229</f>
        <v>bord 4</v>
      </c>
      <c r="V229" s="14" t="str">
        <f>"bord "&amp;'h-kruis'!F229</f>
        <v>bord 5</v>
      </c>
    </row>
    <row r="230" spans="1:22" ht="12.75">
      <c r="A230" s="18">
        <v>1</v>
      </c>
      <c r="B230" s="8" t="str">
        <f ca="1">OFFSET('h-lot'!A$1,('h-kruis'!A230-1)*10,0)</f>
        <v/>
      </c>
      <c r="C230" s="12" t="str">
        <f ca="1">OFFSET('h-lot'!B$1,('h-kruis'!A230-1)*10,0)</f>
        <v/>
      </c>
      <c r="D230" s="12" t="str">
        <f ca="1">OFFSET('h-lot'!C$1,('h-kruis'!A230-1)*10,0)</f>
        <v/>
      </c>
      <c r="E230" s="16"/>
      <c r="F230" s="22" t="str">
        <f ca="1">IF('h-kruis'!H230="","",IF('h-kruis'!H230=0.5,"½",'h-kruis'!H230))</f>
        <v/>
      </c>
      <c r="G230" s="22" t="str">
        <f ca="1">IF('h-kruis'!I230="","",IF('h-kruis'!I230=0.5,"½",'h-kruis'!I230))</f>
        <v/>
      </c>
      <c r="H230" s="22" t="str">
        <f ca="1">IF('h-kruis'!J230="","",IF('h-kruis'!J230=0.5,"½",'h-kruis'!J230))</f>
        <v/>
      </c>
      <c r="I230" s="22" t="str">
        <f ca="1">IF('h-kruis'!K230="","",IF('h-kruis'!K230=0.5,"½",'h-kruis'!K230))</f>
        <v/>
      </c>
      <c r="J230" s="22" t="str">
        <f ca="1">IF('h-kruis'!L230="","",IF('h-kruis'!L230=0.5,"½",'h-kruis'!L230))</f>
        <v/>
      </c>
      <c r="K230" s="22" t="str">
        <f ca="1">IF('h-kruis'!M230="","",IF('h-kruis'!M230=0.5,"½",'h-kruis'!M230))</f>
        <v/>
      </c>
      <c r="L230" s="22" t="str">
        <f ca="1">IF('h-kruis'!N230="","",IF('h-kruis'!N230=0.5,"½",'h-kruis'!N230))</f>
        <v/>
      </c>
      <c r="M230" s="22" t="str">
        <f ca="1">IF('h-kruis'!O230="","",IF('h-kruis'!O230=0.5,"½",'h-kruis'!O230))</f>
        <v/>
      </c>
      <c r="N230" s="22" t="str">
        <f ca="1">IF('h-kruis'!P230="","",IF('h-kruis'!P230=0.5,"½",'h-kruis'!P230))</f>
        <v/>
      </c>
      <c r="O230" s="9">
        <f ca="1">IF(LEN('h-kruis'!Q230)&gt;1,IF(LEFT('h-kruis'!Q230,1)="0","½",LEFT('h-kruis'!Q230,1)&amp;"½"),'h-kruis'!Q230)</f>
        <v>0</v>
      </c>
      <c r="P230" s="9">
        <f ca="1">_xlfn.RANK.EQ('h-kruis'!Q230,'h-kruis'!Q230:Q239,0)</f>
        <v>1</v>
      </c>
      <c r="Q230" s="13" t="s">
        <v>14</v>
      </c>
      <c r="R230" s="58" t="s">
        <v>290</v>
      </c>
      <c r="S230" s="58" t="s">
        <v>291</v>
      </c>
      <c r="T230" s="58" t="s">
        <v>284</v>
      </c>
      <c r="U230" s="58" t="s">
        <v>304</v>
      </c>
      <c r="V230" s="58" t="s">
        <v>305</v>
      </c>
    </row>
    <row r="231" spans="1:22" s="4" customFormat="1" ht="12.75">
      <c r="A231" s="18">
        <v>2</v>
      </c>
      <c r="B231" s="8" t="str">
        <f ca="1">OFFSET('h-lot'!A$2,('h-kruis'!A231-1)*10,0)</f>
        <v/>
      </c>
      <c r="C231" s="12" t="str">
        <f ca="1">OFFSET('h-lot'!B$2,('h-kruis'!A231-1)*10,0)</f>
        <v/>
      </c>
      <c r="D231" s="12" t="str">
        <f ca="1">OFFSET('h-lot'!C$2,('h-kruis'!A231-1)*10,0)</f>
        <v/>
      </c>
      <c r="E231" s="22" t="str">
        <f ca="1">IF('h-kruis'!G231="","",IF('h-kruis'!G231=0.5,"½",'h-kruis'!G231))</f>
        <v/>
      </c>
      <c r="F231" s="16"/>
      <c r="G231" s="22" t="str">
        <f ca="1">IF('h-kruis'!I231="","",IF('h-kruis'!I231=0.5,"½",'h-kruis'!I231))</f>
        <v/>
      </c>
      <c r="H231" s="22" t="str">
        <f ca="1">IF('h-kruis'!J231="","",IF('h-kruis'!J231=0.5,"½",'h-kruis'!J231))</f>
        <v/>
      </c>
      <c r="I231" s="22" t="str">
        <f ca="1">IF('h-kruis'!K231="","",IF('h-kruis'!K231=0.5,"½",'h-kruis'!K231))</f>
        <v/>
      </c>
      <c r="J231" s="22" t="str">
        <f ca="1">IF('h-kruis'!L231="","",IF('h-kruis'!L231=0.5,"½",'h-kruis'!L231))</f>
        <v/>
      </c>
      <c r="K231" s="22" t="str">
        <f ca="1">IF('h-kruis'!M231="","",IF('h-kruis'!M231=0.5,"½",'h-kruis'!M231))</f>
        <v/>
      </c>
      <c r="L231" s="22" t="str">
        <f ca="1">IF('h-kruis'!N231="","",IF('h-kruis'!N231=0.5,"½",'h-kruis'!N231))</f>
        <v/>
      </c>
      <c r="M231" s="22" t="str">
        <f ca="1">IF('h-kruis'!O231="","",IF('h-kruis'!O231=0.5,"½",'h-kruis'!O231))</f>
        <v/>
      </c>
      <c r="N231" s="22" t="str">
        <f ca="1">IF('h-kruis'!P231="","",IF('h-kruis'!P231=0.5,"½",'h-kruis'!P231))</f>
        <v/>
      </c>
      <c r="O231" s="9">
        <f ca="1">IF(LEN('h-kruis'!Q231)&gt;1,IF(LEFT('h-kruis'!Q231,1)="0","½",LEFT('h-kruis'!Q231,1)&amp;"½"),'h-kruis'!Q231)</f>
        <v>0</v>
      </c>
      <c r="P231" s="9">
        <f ca="1">_xlfn.RANK.EQ('h-kruis'!Q231,'h-kruis'!Q230:Q239,0)</f>
        <v>1</v>
      </c>
      <c r="Q231" s="13" t="s">
        <v>15</v>
      </c>
      <c r="R231" s="58" t="s">
        <v>292</v>
      </c>
      <c r="S231" s="58" t="s">
        <v>306</v>
      </c>
      <c r="T231" s="59" t="s">
        <v>307</v>
      </c>
      <c r="U231" s="59" t="s">
        <v>308</v>
      </c>
      <c r="V231" s="59" t="s">
        <v>13</v>
      </c>
    </row>
    <row r="232" spans="1:22" s="48" customFormat="1" ht="12.75">
      <c r="A232" s="18">
        <v>3</v>
      </c>
      <c r="B232" s="8" t="str">
        <f ca="1">OFFSET('h-lot'!A$3,('h-kruis'!A232-1)*10,0)</f>
        <v/>
      </c>
      <c r="C232" s="12" t="str">
        <f ca="1">OFFSET('h-lot'!B$3,('h-kruis'!A232-1)*10,0)</f>
        <v/>
      </c>
      <c r="D232" s="12" t="str">
        <f ca="1">OFFSET('h-lot'!C$3,('h-kruis'!A232-1)*10,0)</f>
        <v/>
      </c>
      <c r="E232" s="22" t="str">
        <f ca="1">IF('h-kruis'!G232="","",IF('h-kruis'!G232=0.5,"½",'h-kruis'!G232))</f>
        <v/>
      </c>
      <c r="F232" s="22" t="str">
        <f ca="1">IF('h-kruis'!H232="","",IF('h-kruis'!H232=0.5,"½",'h-kruis'!H232))</f>
        <v/>
      </c>
      <c r="G232" s="16"/>
      <c r="H232" s="22" t="str">
        <f ca="1">IF('h-kruis'!J232="","",IF('h-kruis'!J232=0.5,"½",'h-kruis'!J232))</f>
        <v/>
      </c>
      <c r="I232" s="22" t="str">
        <f ca="1">IF('h-kruis'!K232="","",IF('h-kruis'!K232=0.5,"½",'h-kruis'!K232))</f>
        <v/>
      </c>
      <c r="J232" s="22" t="str">
        <f ca="1">IF('h-kruis'!L232="","",IF('h-kruis'!L232=0.5,"½",'h-kruis'!L232))</f>
        <v/>
      </c>
      <c r="K232" s="22" t="str">
        <f ca="1">IF('h-kruis'!M232="","",IF('h-kruis'!M232=0.5,"½",'h-kruis'!M232))</f>
        <v/>
      </c>
      <c r="L232" s="22" t="str">
        <f ca="1">IF('h-kruis'!N232="","",IF('h-kruis'!N232=0.5,"½",'h-kruis'!N232))</f>
        <v/>
      </c>
      <c r="M232" s="22" t="str">
        <f ca="1">IF('h-kruis'!O232="","",IF('h-kruis'!O232=0.5,"½",'h-kruis'!O232))</f>
        <v/>
      </c>
      <c r="N232" s="22" t="str">
        <f ca="1">IF('h-kruis'!P232="","",IF('h-kruis'!P232=0.5,"½",'h-kruis'!P232))</f>
        <v/>
      </c>
      <c r="O232" s="9">
        <f ca="1">IF(LEN('h-kruis'!Q232)&gt;1,IF(LEFT('h-kruis'!Q232,1)="0","½",LEFT('h-kruis'!Q232,1)&amp;"½"),'h-kruis'!Q232)</f>
        <v>0</v>
      </c>
      <c r="P232" s="9">
        <f ca="1">_xlfn.RANK.EQ('h-kruis'!Q232,'h-kruis'!Q230:Q239,0)</f>
        <v>1</v>
      </c>
      <c r="Q232" s="13" t="s">
        <v>16</v>
      </c>
      <c r="R232" s="58" t="s">
        <v>293</v>
      </c>
      <c r="S232" s="58" t="s">
        <v>111</v>
      </c>
      <c r="T232" s="58" t="s">
        <v>283</v>
      </c>
      <c r="U232" s="58" t="s">
        <v>309</v>
      </c>
      <c r="V232" s="58" t="s">
        <v>310</v>
      </c>
    </row>
    <row r="233" spans="1:22" s="48" customFormat="1" ht="12.75">
      <c r="A233" s="18">
        <v>4</v>
      </c>
      <c r="B233" s="8" t="str">
        <f ca="1">OFFSET('h-lot'!A$4,('h-kruis'!A233-1)*10,0)</f>
        <v/>
      </c>
      <c r="C233" s="12" t="str">
        <f ca="1">OFFSET('h-lot'!B$4,('h-kruis'!A233-1)*10,0)</f>
        <v/>
      </c>
      <c r="D233" s="12" t="str">
        <f ca="1">OFFSET('h-lot'!C$4,('h-kruis'!A233-1)*10,0)</f>
        <v/>
      </c>
      <c r="E233" s="22" t="str">
        <f ca="1">IF('h-kruis'!G233="","",IF('h-kruis'!G233=0.5,"½",'h-kruis'!G233))</f>
        <v/>
      </c>
      <c r="F233" s="22" t="str">
        <f ca="1">IF('h-kruis'!H233="","",IF('h-kruis'!H233=0.5,"½",'h-kruis'!H233))</f>
        <v/>
      </c>
      <c r="G233" s="22" t="str">
        <f ca="1">IF('h-kruis'!I233="","",IF('h-kruis'!I233=0.5,"½",'h-kruis'!I233))</f>
        <v/>
      </c>
      <c r="H233" s="16"/>
      <c r="I233" s="22" t="str">
        <f ca="1">IF('h-kruis'!K233="","",IF('h-kruis'!K233=0.5,"½",'h-kruis'!K233))</f>
        <v/>
      </c>
      <c r="J233" s="22" t="str">
        <f ca="1">IF('h-kruis'!L233="","",IF('h-kruis'!L233=0.5,"½",'h-kruis'!L233))</f>
        <v/>
      </c>
      <c r="K233" s="22" t="str">
        <f ca="1">IF('h-kruis'!M233="","",IF('h-kruis'!M233=0.5,"½",'h-kruis'!M233))</f>
        <v/>
      </c>
      <c r="L233" s="22" t="str">
        <f ca="1">IF('h-kruis'!N233="","",IF('h-kruis'!N233=0.5,"½",'h-kruis'!N233))</f>
        <v/>
      </c>
      <c r="M233" s="22" t="str">
        <f ca="1">IF('h-kruis'!O233="","",IF('h-kruis'!O233=0.5,"½",'h-kruis'!O233))</f>
        <v/>
      </c>
      <c r="N233" s="22" t="str">
        <f ca="1">IF('h-kruis'!P233="","",IF('h-kruis'!P233=0.5,"½",'h-kruis'!P233))</f>
        <v/>
      </c>
      <c r="O233" s="9">
        <f ca="1">IF(LEN('h-kruis'!Q233)&gt;1,IF(LEFT('h-kruis'!Q233,1)="0","½",LEFT('h-kruis'!Q233,1)&amp;"½"),'h-kruis'!Q233)</f>
        <v>0</v>
      </c>
      <c r="P233" s="9">
        <f ca="1">_xlfn.RANK.EQ('h-kruis'!Q233,'h-kruis'!Q230:Q239,0)</f>
        <v>1</v>
      </c>
      <c r="Q233" s="60" t="s">
        <v>107</v>
      </c>
      <c r="R233" s="58" t="s">
        <v>294</v>
      </c>
      <c r="S233" s="58" t="s">
        <v>311</v>
      </c>
      <c r="T233" s="58" t="s">
        <v>312</v>
      </c>
      <c r="U233" s="58" t="s">
        <v>97</v>
      </c>
      <c r="V233" s="58" t="s">
        <v>113</v>
      </c>
    </row>
    <row r="234" spans="1:22" s="48" customFormat="1" ht="12.75">
      <c r="A234" s="18">
        <v>5</v>
      </c>
      <c r="B234" s="8" t="str">
        <f ca="1">OFFSET('h-lot'!A$5,('h-kruis'!A234-1)*10,0)</f>
        <v/>
      </c>
      <c r="C234" s="12" t="str">
        <f ca="1">OFFSET('h-lot'!B$5,('h-kruis'!A234-1)*10,0)</f>
        <v/>
      </c>
      <c r="D234" s="12" t="str">
        <f ca="1">OFFSET('h-lot'!C$5,('h-kruis'!A234-1)*10,0)</f>
        <v/>
      </c>
      <c r="E234" s="22" t="str">
        <f ca="1">IF('h-kruis'!G234="","",IF('h-kruis'!G234=0.5,"½",'h-kruis'!G234))</f>
        <v/>
      </c>
      <c r="F234" s="22" t="str">
        <f ca="1">IF('h-kruis'!H234="","",IF('h-kruis'!H234=0.5,"½",'h-kruis'!H234))</f>
        <v/>
      </c>
      <c r="G234" s="22" t="str">
        <f ca="1">IF('h-kruis'!I234="","",IF('h-kruis'!I234=0.5,"½",'h-kruis'!I234))</f>
        <v/>
      </c>
      <c r="H234" s="22" t="str">
        <f ca="1">IF('h-kruis'!J234="","",IF('h-kruis'!J234=0.5,"½",'h-kruis'!J234))</f>
        <v/>
      </c>
      <c r="I234" s="16"/>
      <c r="J234" s="22" t="str">
        <f ca="1">IF('h-kruis'!L234="","",IF('h-kruis'!L234=0.5,"½",'h-kruis'!L234))</f>
        <v/>
      </c>
      <c r="K234" s="22" t="str">
        <f ca="1">IF('h-kruis'!M234="","",IF('h-kruis'!M234=0.5,"½",'h-kruis'!M234))</f>
        <v/>
      </c>
      <c r="L234" s="22" t="str">
        <f ca="1">IF('h-kruis'!N234="","",IF('h-kruis'!N234=0.5,"½",'h-kruis'!N234))</f>
        <v/>
      </c>
      <c r="M234" s="22" t="str">
        <f ca="1">IF('h-kruis'!O234="","",IF('h-kruis'!O234=0.5,"½",'h-kruis'!O234))</f>
        <v/>
      </c>
      <c r="N234" s="22" t="str">
        <f ca="1">IF('h-kruis'!P234="","",IF('h-kruis'!P234=0.5,"½",'h-kruis'!P234))</f>
        <v/>
      </c>
      <c r="O234" s="9">
        <f ca="1">IF(LEN('h-kruis'!Q234)&gt;1,IF(LEFT('h-kruis'!Q234,1)="0","½",LEFT('h-kruis'!Q234,1)&amp;"½"),'h-kruis'!Q234)</f>
        <v>0</v>
      </c>
      <c r="P234" s="9">
        <f ca="1">_xlfn.RANK.EQ('h-kruis'!Q234,'h-kruis'!Q230:Q239,0)</f>
        <v>1</v>
      </c>
      <c r="Q234" s="60" t="s">
        <v>108</v>
      </c>
      <c r="R234" s="58" t="s">
        <v>295</v>
      </c>
      <c r="S234" s="58" t="s">
        <v>114</v>
      </c>
      <c r="T234" s="58" t="s">
        <v>115</v>
      </c>
      <c r="U234" s="58" t="s">
        <v>313</v>
      </c>
      <c r="V234" s="58" t="s">
        <v>314</v>
      </c>
    </row>
    <row r="235" spans="1:22" s="48" customFormat="1" ht="12.75">
      <c r="A235" s="18">
        <v>6</v>
      </c>
      <c r="B235" s="8" t="str">
        <f ca="1">OFFSET('h-lot'!A$6,('h-kruis'!A235-1)*10,0)</f>
        <v/>
      </c>
      <c r="C235" s="12" t="str">
        <f ca="1">OFFSET('h-lot'!B$6,('h-kruis'!A235-1)*10,0)</f>
        <v/>
      </c>
      <c r="D235" s="12" t="str">
        <f ca="1">OFFSET('h-lot'!C$6,('h-kruis'!A235-1)*10,0)</f>
        <v/>
      </c>
      <c r="E235" s="22" t="str">
        <f ca="1">IF('h-kruis'!G235="","",IF('h-kruis'!G235=0.5,"½",'h-kruis'!G235))</f>
        <v/>
      </c>
      <c r="F235" s="22" t="str">
        <f ca="1">IF('h-kruis'!H235="","",IF('h-kruis'!H235=0.5,"½",'h-kruis'!H235))</f>
        <v/>
      </c>
      <c r="G235" s="22" t="str">
        <f ca="1">IF('h-kruis'!I235="","",IF('h-kruis'!I235=0.5,"½",'h-kruis'!I235))</f>
        <v/>
      </c>
      <c r="H235" s="22" t="str">
        <f ca="1">IF('h-kruis'!J235="","",IF('h-kruis'!J235=0.5,"½",'h-kruis'!J235))</f>
        <v/>
      </c>
      <c r="I235" s="22" t="str">
        <f ca="1">IF('h-kruis'!K235="","",IF('h-kruis'!K235=0.5,"½",'h-kruis'!K235))</f>
        <v/>
      </c>
      <c r="J235" s="16"/>
      <c r="K235" s="22" t="str">
        <f ca="1">IF('h-kruis'!M235="","",IF('h-kruis'!M235=0.5,"½",'h-kruis'!M235))</f>
        <v/>
      </c>
      <c r="L235" s="22" t="str">
        <f ca="1">IF('h-kruis'!N235="","",IF('h-kruis'!N235=0.5,"½",'h-kruis'!N235))</f>
        <v/>
      </c>
      <c r="M235" s="22" t="str">
        <f ca="1">IF('h-kruis'!O235="","",IF('h-kruis'!O235=0.5,"½",'h-kruis'!O235))</f>
        <v/>
      </c>
      <c r="N235" s="22" t="str">
        <f ca="1">IF('h-kruis'!P235="","",IF('h-kruis'!P235=0.5,"½",'h-kruis'!P235))</f>
        <v/>
      </c>
      <c r="O235" s="9">
        <f ca="1">IF(LEN('h-kruis'!Q235)&gt;1,IF(LEFT('h-kruis'!Q235,1)="0","½",LEFT('h-kruis'!Q235,1)&amp;"½"),'h-kruis'!Q235)</f>
        <v>0</v>
      </c>
      <c r="P235" s="9">
        <f ca="1">_xlfn.RANK.EQ('h-kruis'!Q235,'h-kruis'!Q230:Q239,0)</f>
        <v>1</v>
      </c>
      <c r="Q235" s="13" t="s">
        <v>286</v>
      </c>
      <c r="R235" s="58" t="s">
        <v>296</v>
      </c>
      <c r="S235" s="58" t="s">
        <v>315</v>
      </c>
      <c r="T235" s="58" t="s">
        <v>105</v>
      </c>
      <c r="U235" s="58" t="s">
        <v>18</v>
      </c>
      <c r="V235" s="58" t="s">
        <v>106</v>
      </c>
    </row>
    <row r="236" spans="1:22" ht="12.75">
      <c r="A236" s="18">
        <v>7</v>
      </c>
      <c r="B236" s="8" t="str">
        <f ca="1">OFFSET('h-lot'!A$7,('h-kruis'!A236-1)*10,0)</f>
        <v/>
      </c>
      <c r="C236" s="12" t="str">
        <f ca="1">OFFSET('h-lot'!B$7,('h-kruis'!A236-1)*10,0)</f>
        <v/>
      </c>
      <c r="D236" s="12" t="str">
        <f ca="1">OFFSET('h-lot'!C$7,('h-kruis'!A236-1)*10,0)</f>
        <v/>
      </c>
      <c r="E236" s="22" t="str">
        <f ca="1">IF('h-kruis'!G236="","",IF('h-kruis'!G236=0.5,"½",'h-kruis'!G236))</f>
        <v/>
      </c>
      <c r="F236" s="22" t="str">
        <f ca="1">IF('h-kruis'!H236="","",IF('h-kruis'!H236=0.5,"½",'h-kruis'!H236))</f>
        <v/>
      </c>
      <c r="G236" s="22" t="str">
        <f ca="1">IF('h-kruis'!I236="","",IF('h-kruis'!I236=0.5,"½",'h-kruis'!I236))</f>
        <v/>
      </c>
      <c r="H236" s="22" t="str">
        <f ca="1">IF('h-kruis'!J236="","",IF('h-kruis'!J236=0.5,"½",'h-kruis'!J236))</f>
        <v/>
      </c>
      <c r="I236" s="22" t="str">
        <f ca="1">IF('h-kruis'!K236="","",IF('h-kruis'!K236=0.5,"½",'h-kruis'!K236))</f>
        <v/>
      </c>
      <c r="J236" s="22" t="str">
        <f ca="1">IF('h-kruis'!L236="","",IF('h-kruis'!L236=0.5,"½",'h-kruis'!L236))</f>
        <v/>
      </c>
      <c r="K236" s="16"/>
      <c r="L236" s="22" t="str">
        <f ca="1">IF('h-kruis'!N236="","",IF('h-kruis'!N236=0.5,"½",'h-kruis'!N236))</f>
        <v/>
      </c>
      <c r="M236" s="22" t="str">
        <f ca="1">IF('h-kruis'!O236="","",IF('h-kruis'!O236=0.5,"½",'h-kruis'!O236))</f>
        <v/>
      </c>
      <c r="N236" s="22" t="str">
        <f ca="1">IF('h-kruis'!P236="","",IF('h-kruis'!P236=0.5,"½",'h-kruis'!P236))</f>
        <v/>
      </c>
      <c r="O236" s="9">
        <f ca="1">IF(LEN('h-kruis'!Q236)&gt;1,IF(LEFT('h-kruis'!Q236,1)="0","½",LEFT('h-kruis'!Q236,1)&amp;"½"),'h-kruis'!Q236)</f>
        <v>0</v>
      </c>
      <c r="P236" s="9">
        <f ca="1">_xlfn.RANK.EQ('h-kruis'!Q236,'h-kruis'!Q230:Q239,0)</f>
        <v>1</v>
      </c>
      <c r="Q236" s="13" t="s">
        <v>287</v>
      </c>
      <c r="R236" s="58" t="s">
        <v>297</v>
      </c>
      <c r="S236" s="58" t="s">
        <v>110</v>
      </c>
      <c r="T236" s="58" t="s">
        <v>281</v>
      </c>
      <c r="U236" s="58" t="s">
        <v>316</v>
      </c>
      <c r="V236" s="58" t="s">
        <v>317</v>
      </c>
    </row>
    <row r="237" spans="1:22" s="4" customFormat="1" ht="12.75">
      <c r="A237" s="18">
        <v>8</v>
      </c>
      <c r="B237" s="8" t="str">
        <f ca="1">OFFSET('h-lot'!A$8,('h-kruis'!A237-1)*10,0)</f>
        <v/>
      </c>
      <c r="C237" s="12" t="str">
        <f ca="1">OFFSET('h-lot'!B$8,('h-kruis'!A237-1)*10,0)</f>
        <v/>
      </c>
      <c r="D237" s="12" t="str">
        <f ca="1">OFFSET('h-lot'!C$8,('h-kruis'!A237-1)*10,0)</f>
        <v/>
      </c>
      <c r="E237" s="22" t="str">
        <f ca="1">IF('h-kruis'!G237="","",IF('h-kruis'!G237=0.5,"½",'h-kruis'!G237))</f>
        <v/>
      </c>
      <c r="F237" s="22" t="str">
        <f ca="1">IF('h-kruis'!H237="","",IF('h-kruis'!H237=0.5,"½",'h-kruis'!H237))</f>
        <v/>
      </c>
      <c r="G237" s="22" t="str">
        <f ca="1">IF('h-kruis'!I237="","",IF('h-kruis'!I237=0.5,"½",'h-kruis'!I237))</f>
        <v/>
      </c>
      <c r="H237" s="22" t="str">
        <f ca="1">IF('h-kruis'!J237="","",IF('h-kruis'!J237=0.5,"½",'h-kruis'!J237))</f>
        <v/>
      </c>
      <c r="I237" s="22" t="str">
        <f ca="1">IF('h-kruis'!K237="","",IF('h-kruis'!K237=0.5,"½",'h-kruis'!K237))</f>
        <v/>
      </c>
      <c r="J237" s="22" t="str">
        <f ca="1">IF('h-kruis'!L237="","",IF('h-kruis'!L237=0.5,"½",'h-kruis'!L237))</f>
        <v/>
      </c>
      <c r="K237" s="22" t="str">
        <f ca="1">IF('h-kruis'!M237="","",IF('h-kruis'!M237=0.5,"½",'h-kruis'!M237))</f>
        <v/>
      </c>
      <c r="L237" s="16"/>
      <c r="M237" s="22" t="str">
        <f ca="1">IF('h-kruis'!O237="","",IF('h-kruis'!O237=0.5,"½",'h-kruis'!O237))</f>
        <v/>
      </c>
      <c r="N237" s="22" t="str">
        <f ca="1">IF('h-kruis'!P237="","",IF('h-kruis'!P237=0.5,"½",'h-kruis'!P237))</f>
        <v/>
      </c>
      <c r="O237" s="9">
        <f ca="1">IF(LEN('h-kruis'!Q237)&gt;1,IF(LEFT('h-kruis'!Q237,1)="0","½",LEFT('h-kruis'!Q237,1)&amp;"½"),'h-kruis'!Q237)</f>
        <v>0</v>
      </c>
      <c r="P237" s="9">
        <f ca="1">_xlfn.RANK.EQ('h-kruis'!Q237,'h-kruis'!Q230:Q239,0)</f>
        <v>1</v>
      </c>
      <c r="Q237" s="13" t="s">
        <v>288</v>
      </c>
      <c r="R237" s="58" t="s">
        <v>298</v>
      </c>
      <c r="S237" s="58" t="s">
        <v>318</v>
      </c>
      <c r="T237" s="58" t="s">
        <v>282</v>
      </c>
      <c r="U237" s="58" t="s">
        <v>98</v>
      </c>
      <c r="V237" s="58" t="s">
        <v>112</v>
      </c>
    </row>
    <row r="238" spans="1:22" s="48" customFormat="1" ht="12.75">
      <c r="A238" s="18">
        <v>9</v>
      </c>
      <c r="B238" s="8" t="str">
        <f ca="1">OFFSET('h-lot'!A$9,('h-kruis'!A238-1)*10,0)</f>
        <v/>
      </c>
      <c r="C238" s="12" t="str">
        <f ca="1">OFFSET('h-lot'!B$9,('h-kruis'!A238-1)*10,0)</f>
        <v/>
      </c>
      <c r="D238" s="12" t="str">
        <f ca="1">OFFSET('h-lot'!C$9,('h-kruis'!A238-1)*10,0)</f>
        <v/>
      </c>
      <c r="E238" s="22" t="str">
        <f ca="1">IF('h-kruis'!G238="","",IF('h-kruis'!G238=0.5,"½",'h-kruis'!G238))</f>
        <v/>
      </c>
      <c r="F238" s="22" t="str">
        <f ca="1">IF('h-kruis'!H238="","",IF('h-kruis'!H238=0.5,"½",'h-kruis'!H238))</f>
        <v/>
      </c>
      <c r="G238" s="22" t="str">
        <f ca="1">IF('h-kruis'!I238="","",IF('h-kruis'!I238=0.5,"½",'h-kruis'!I238))</f>
        <v/>
      </c>
      <c r="H238" s="22" t="str">
        <f ca="1">IF('h-kruis'!J238="","",IF('h-kruis'!J238=0.5,"½",'h-kruis'!J238))</f>
        <v/>
      </c>
      <c r="I238" s="22" t="str">
        <f ca="1">IF('h-kruis'!K238="","",IF('h-kruis'!K238=0.5,"½",'h-kruis'!K238))</f>
        <v/>
      </c>
      <c r="J238" s="22" t="str">
        <f ca="1">IF('h-kruis'!L238="","",IF('h-kruis'!L238=0.5,"½",'h-kruis'!L238))</f>
        <v/>
      </c>
      <c r="K238" s="22" t="str">
        <f ca="1">IF('h-kruis'!M238="","",IF('h-kruis'!M238=0.5,"½",'h-kruis'!M238))</f>
        <v/>
      </c>
      <c r="L238" s="22" t="str">
        <f ca="1">IF('h-kruis'!N238="","",IF('h-kruis'!N238=0.5,"½",'h-kruis'!N238))</f>
        <v/>
      </c>
      <c r="M238" s="16"/>
      <c r="N238" s="22" t="str">
        <f ca="1">IF('h-kruis'!P238="","",IF('h-kruis'!P238=0.5,"½",'h-kruis'!P238))</f>
        <v/>
      </c>
      <c r="O238" s="9">
        <f ca="1">IF(LEN('h-kruis'!Q238)&gt;1,IF(LEFT('h-kruis'!Q238,1)="0","½",LEFT('h-kruis'!Q238,1)&amp;"½"),'h-kruis'!Q238)</f>
        <v>0</v>
      </c>
      <c r="P238" s="9">
        <f ca="1">_xlfn.RANK.EQ('h-kruis'!Q238,'h-kruis'!Q230:Q239,0)</f>
        <v>1</v>
      </c>
      <c r="Q238" s="13" t="s">
        <v>289</v>
      </c>
      <c r="R238" s="58" t="s">
        <v>285</v>
      </c>
      <c r="S238" s="58" t="s">
        <v>109</v>
      </c>
      <c r="T238" s="58" t="s">
        <v>280</v>
      </c>
      <c r="U238" s="58" t="s">
        <v>319</v>
      </c>
      <c r="V238" s="58" t="s">
        <v>320</v>
      </c>
    </row>
    <row r="239" spans="1:22" s="48" customFormat="1" ht="12.75">
      <c r="A239" s="18">
        <v>10</v>
      </c>
      <c r="B239" s="8" t="str">
        <f ca="1">OFFSET('h-lot'!A$10,('h-kruis'!A239-1)*10,0)</f>
        <v/>
      </c>
      <c r="C239" s="12" t="str">
        <f ca="1">OFFSET('h-lot'!B$10,('h-kruis'!A239-1)*10,0)</f>
        <v/>
      </c>
      <c r="D239" s="12" t="str">
        <f ca="1">OFFSET('h-lot'!C$10,('h-kruis'!A239-1)*10,0)</f>
        <v/>
      </c>
      <c r="E239" s="22" t="str">
        <f ca="1">IF('h-kruis'!G239="","",IF('h-kruis'!G239=0.5,"½",'h-kruis'!G239))</f>
        <v/>
      </c>
      <c r="F239" s="22" t="str">
        <f ca="1">IF('h-kruis'!H239="","",IF('h-kruis'!H239=0.5,"½",'h-kruis'!H239))</f>
        <v/>
      </c>
      <c r="G239" s="22" t="str">
        <f ca="1">IF('h-kruis'!I239="","",IF('h-kruis'!I239=0.5,"½",'h-kruis'!I239))</f>
        <v/>
      </c>
      <c r="H239" s="22" t="str">
        <f ca="1">IF('h-kruis'!J239="","",IF('h-kruis'!J239=0.5,"½",'h-kruis'!J239))</f>
        <v/>
      </c>
      <c r="I239" s="22" t="str">
        <f ca="1">IF('h-kruis'!K239="","",IF('h-kruis'!K239=0.5,"½",'h-kruis'!K239))</f>
        <v/>
      </c>
      <c r="J239" s="22" t="str">
        <f ca="1">IF('h-kruis'!L239="","",IF('h-kruis'!L239=0.5,"½",'h-kruis'!L239))</f>
        <v/>
      </c>
      <c r="K239" s="22" t="str">
        <f ca="1">IF('h-kruis'!M239="","",IF('h-kruis'!M239=0.5,"½",'h-kruis'!M239))</f>
        <v/>
      </c>
      <c r="L239" s="22" t="str">
        <f ca="1">IF('h-kruis'!N239="","",IF('h-kruis'!N239=0.5,"½",'h-kruis'!N239))</f>
        <v/>
      </c>
      <c r="M239" s="22" t="str">
        <f ca="1">IF('h-kruis'!O239="","",IF('h-kruis'!O239=0.5,"½",'h-kruis'!O239))</f>
        <v/>
      </c>
      <c r="N239" s="16"/>
      <c r="O239" s="9">
        <f ca="1">IF(LEN('h-kruis'!Q239)&gt;1,IF(LEFT('h-kruis'!Q239,1)="0","½",LEFT('h-kruis'!Q239,1)&amp;"½"),'h-kruis'!Q239)</f>
        <v>0</v>
      </c>
      <c r="P239" s="9">
        <f ca="1">_xlfn.RANK.EQ('h-kruis'!Q239,'h-kruis'!Q230:Q239,0)</f>
        <v>1</v>
      </c>
      <c r="Q239" s="13"/>
      <c r="R239" s="58"/>
      <c r="S239" s="58"/>
      <c r="T239" s="58"/>
      <c r="U239" s="58"/>
      <c r="V239" s="58"/>
    </row>
    <row r="240" spans="1:22" s="48" customFormat="1" ht="12.75">
      <c r="A240" s="1"/>
      <c r="C240" s="13"/>
      <c r="E240" s="5"/>
      <c r="F240" s="5"/>
      <c r="G240" s="5"/>
      <c r="H240" s="5"/>
      <c r="I240" s="5"/>
      <c r="J240" s="5"/>
      <c r="K240" s="5"/>
      <c r="L240" s="5"/>
      <c r="M240" s="5"/>
      <c r="N240" s="5"/>
      <c r="O240" s="5"/>
      <c r="P240" s="5"/>
      <c r="Q240" s="13"/>
      <c r="R240" s="5"/>
      <c r="S240" s="5"/>
      <c r="T240" s="5"/>
      <c r="U240" s="5"/>
      <c r="V240" s="5"/>
    </row>
    <row r="241" spans="1:22" s="48" customFormat="1" ht="12.75">
      <c r="A241" s="17"/>
      <c r="B241" s="6" t="str">
        <f>"Tienkamp "&amp;'h-kruis'!A241</f>
        <v>Tienkamp 21</v>
      </c>
      <c r="C241" s="11"/>
      <c r="D241" s="10"/>
      <c r="E241" s="7">
        <v>1</v>
      </c>
      <c r="F241" s="7">
        <v>2</v>
      </c>
      <c r="G241" s="7">
        <v>3</v>
      </c>
      <c r="H241" s="7">
        <v>4</v>
      </c>
      <c r="I241" s="7">
        <v>5</v>
      </c>
      <c r="J241" s="7">
        <v>6</v>
      </c>
      <c r="K241" s="7">
        <v>7</v>
      </c>
      <c r="L241" s="7">
        <v>8</v>
      </c>
      <c r="M241" s="7">
        <v>9</v>
      </c>
      <c r="N241" s="7">
        <v>10</v>
      </c>
      <c r="O241" s="7" t="s">
        <v>12</v>
      </c>
      <c r="P241" s="7" t="s">
        <v>45</v>
      </c>
      <c r="Q241" s="15"/>
      <c r="R241" s="14" t="str">
        <f>"bord "&amp;'h-kruis'!B241</f>
        <v>bord 1</v>
      </c>
      <c r="S241" s="14" t="str">
        <f>"bord "&amp;'h-kruis'!C241</f>
        <v>bord 2</v>
      </c>
      <c r="T241" s="14" t="str">
        <f>"bord "&amp;'h-kruis'!D241</f>
        <v>bord 3</v>
      </c>
      <c r="U241" s="14" t="str">
        <f>"bord "&amp;'h-kruis'!E241</f>
        <v>bord 4</v>
      </c>
      <c r="V241" s="14" t="str">
        <f>"bord "&amp;'h-kruis'!F241</f>
        <v>bord 5</v>
      </c>
    </row>
    <row r="242" spans="1:22" ht="12.75">
      <c r="A242" s="18">
        <v>1</v>
      </c>
      <c r="B242" s="8" t="str">
        <f ca="1">OFFSET('h-lot'!A$1,('h-kruis'!A242-1)*10,0)</f>
        <v/>
      </c>
      <c r="C242" s="12" t="str">
        <f ca="1">OFFSET('h-lot'!B$1,('h-kruis'!A242-1)*10,0)</f>
        <v/>
      </c>
      <c r="D242" s="12" t="str">
        <f ca="1">OFFSET('h-lot'!C$1,('h-kruis'!A242-1)*10,0)</f>
        <v/>
      </c>
      <c r="E242" s="16"/>
      <c r="F242" s="22" t="str">
        <f ca="1">IF('h-kruis'!H242="","",IF('h-kruis'!H242=0.5,"½",'h-kruis'!H242))</f>
        <v/>
      </c>
      <c r="G242" s="22" t="str">
        <f ca="1">IF('h-kruis'!I242="","",IF('h-kruis'!I242=0.5,"½",'h-kruis'!I242))</f>
        <v/>
      </c>
      <c r="H242" s="22" t="str">
        <f ca="1">IF('h-kruis'!J242="","",IF('h-kruis'!J242=0.5,"½",'h-kruis'!J242))</f>
        <v/>
      </c>
      <c r="I242" s="22" t="str">
        <f ca="1">IF('h-kruis'!K242="","",IF('h-kruis'!K242=0.5,"½",'h-kruis'!K242))</f>
        <v/>
      </c>
      <c r="J242" s="22" t="str">
        <f ca="1">IF('h-kruis'!L242="","",IF('h-kruis'!L242=0.5,"½",'h-kruis'!L242))</f>
        <v/>
      </c>
      <c r="K242" s="22" t="str">
        <f ca="1">IF('h-kruis'!M242="","",IF('h-kruis'!M242=0.5,"½",'h-kruis'!M242))</f>
        <v/>
      </c>
      <c r="L242" s="22" t="str">
        <f ca="1">IF('h-kruis'!N242="","",IF('h-kruis'!N242=0.5,"½",'h-kruis'!N242))</f>
        <v/>
      </c>
      <c r="M242" s="22" t="str">
        <f ca="1">IF('h-kruis'!O242="","",IF('h-kruis'!O242=0.5,"½",'h-kruis'!O242))</f>
        <v/>
      </c>
      <c r="N242" s="22" t="str">
        <f ca="1">IF('h-kruis'!P242="","",IF('h-kruis'!P242=0.5,"½",'h-kruis'!P242))</f>
        <v/>
      </c>
      <c r="O242" s="9">
        <f ca="1">IF(LEN('h-kruis'!Q242)&gt;1,IF(LEFT('h-kruis'!Q242,1)="0","½",LEFT('h-kruis'!Q242,1)&amp;"½"),'h-kruis'!Q242)</f>
        <v>0</v>
      </c>
      <c r="P242" s="9">
        <f ca="1">_xlfn.RANK.EQ('h-kruis'!Q242,'h-kruis'!Q242:Q251,0)</f>
        <v>1</v>
      </c>
      <c r="Q242" s="13" t="s">
        <v>14</v>
      </c>
      <c r="R242" s="58" t="s">
        <v>290</v>
      </c>
      <c r="S242" s="58" t="s">
        <v>291</v>
      </c>
      <c r="T242" s="58" t="s">
        <v>284</v>
      </c>
      <c r="U242" s="58" t="s">
        <v>304</v>
      </c>
      <c r="V242" s="58" t="s">
        <v>305</v>
      </c>
    </row>
    <row r="243" spans="1:22" s="4" customFormat="1" ht="12.75">
      <c r="A243" s="18">
        <v>2</v>
      </c>
      <c r="B243" s="8" t="str">
        <f ca="1">OFFSET('h-lot'!A$2,('h-kruis'!A243-1)*10,0)</f>
        <v/>
      </c>
      <c r="C243" s="12" t="str">
        <f ca="1">OFFSET('h-lot'!B$2,('h-kruis'!A243-1)*10,0)</f>
        <v/>
      </c>
      <c r="D243" s="12" t="str">
        <f ca="1">OFFSET('h-lot'!C$2,('h-kruis'!A243-1)*10,0)</f>
        <v/>
      </c>
      <c r="E243" s="22" t="str">
        <f ca="1">IF('h-kruis'!G243="","",IF('h-kruis'!G243=0.5,"½",'h-kruis'!G243))</f>
        <v/>
      </c>
      <c r="F243" s="16"/>
      <c r="G243" s="22" t="str">
        <f ca="1">IF('h-kruis'!I243="","",IF('h-kruis'!I243=0.5,"½",'h-kruis'!I243))</f>
        <v/>
      </c>
      <c r="H243" s="22" t="str">
        <f ca="1">IF('h-kruis'!J243="","",IF('h-kruis'!J243=0.5,"½",'h-kruis'!J243))</f>
        <v/>
      </c>
      <c r="I243" s="22" t="str">
        <f ca="1">IF('h-kruis'!K243="","",IF('h-kruis'!K243=0.5,"½",'h-kruis'!K243))</f>
        <v/>
      </c>
      <c r="J243" s="22" t="str">
        <f ca="1">IF('h-kruis'!L243="","",IF('h-kruis'!L243=0.5,"½",'h-kruis'!L243))</f>
        <v/>
      </c>
      <c r="K243" s="22" t="str">
        <f ca="1">IF('h-kruis'!M243="","",IF('h-kruis'!M243=0.5,"½",'h-kruis'!M243))</f>
        <v/>
      </c>
      <c r="L243" s="22" t="str">
        <f ca="1">IF('h-kruis'!N243="","",IF('h-kruis'!N243=0.5,"½",'h-kruis'!N243))</f>
        <v/>
      </c>
      <c r="M243" s="22" t="str">
        <f ca="1">IF('h-kruis'!O243="","",IF('h-kruis'!O243=0.5,"½",'h-kruis'!O243))</f>
        <v/>
      </c>
      <c r="N243" s="22" t="str">
        <f ca="1">IF('h-kruis'!P243="","",IF('h-kruis'!P243=0.5,"½",'h-kruis'!P243))</f>
        <v/>
      </c>
      <c r="O243" s="9">
        <f ca="1">IF(LEN('h-kruis'!Q243)&gt;1,IF(LEFT('h-kruis'!Q243,1)="0","½",LEFT('h-kruis'!Q243,1)&amp;"½"),'h-kruis'!Q243)</f>
        <v>0</v>
      </c>
      <c r="P243" s="9">
        <f ca="1">_xlfn.RANK.EQ('h-kruis'!Q243,'h-kruis'!Q242:Q251,0)</f>
        <v>1</v>
      </c>
      <c r="Q243" s="13" t="s">
        <v>15</v>
      </c>
      <c r="R243" s="58" t="s">
        <v>292</v>
      </c>
      <c r="S243" s="58" t="s">
        <v>306</v>
      </c>
      <c r="T243" s="59" t="s">
        <v>307</v>
      </c>
      <c r="U243" s="59" t="s">
        <v>308</v>
      </c>
      <c r="V243" s="59" t="s">
        <v>13</v>
      </c>
    </row>
    <row r="244" spans="1:22" s="48" customFormat="1" ht="12.75">
      <c r="A244" s="18">
        <v>3</v>
      </c>
      <c r="B244" s="8" t="str">
        <f ca="1">OFFSET('h-lot'!A$3,('h-kruis'!A244-1)*10,0)</f>
        <v/>
      </c>
      <c r="C244" s="12" t="str">
        <f ca="1">OFFSET('h-lot'!B$3,('h-kruis'!A244-1)*10,0)</f>
        <v/>
      </c>
      <c r="D244" s="12" t="str">
        <f ca="1">OFFSET('h-lot'!C$3,('h-kruis'!A244-1)*10,0)</f>
        <v/>
      </c>
      <c r="E244" s="22" t="str">
        <f ca="1">IF('h-kruis'!G244="","",IF('h-kruis'!G244=0.5,"½",'h-kruis'!G244))</f>
        <v/>
      </c>
      <c r="F244" s="22" t="str">
        <f ca="1">IF('h-kruis'!H244="","",IF('h-kruis'!H244=0.5,"½",'h-kruis'!H244))</f>
        <v/>
      </c>
      <c r="G244" s="16"/>
      <c r="H244" s="22" t="str">
        <f ca="1">IF('h-kruis'!J244="","",IF('h-kruis'!J244=0.5,"½",'h-kruis'!J244))</f>
        <v/>
      </c>
      <c r="I244" s="22" t="str">
        <f ca="1">IF('h-kruis'!K244="","",IF('h-kruis'!K244=0.5,"½",'h-kruis'!K244))</f>
        <v/>
      </c>
      <c r="J244" s="22" t="str">
        <f ca="1">IF('h-kruis'!L244="","",IF('h-kruis'!L244=0.5,"½",'h-kruis'!L244))</f>
        <v/>
      </c>
      <c r="K244" s="22" t="str">
        <f ca="1">IF('h-kruis'!M244="","",IF('h-kruis'!M244=0.5,"½",'h-kruis'!M244))</f>
        <v/>
      </c>
      <c r="L244" s="22" t="str">
        <f ca="1">IF('h-kruis'!N244="","",IF('h-kruis'!N244=0.5,"½",'h-kruis'!N244))</f>
        <v/>
      </c>
      <c r="M244" s="22" t="str">
        <f ca="1">IF('h-kruis'!O244="","",IF('h-kruis'!O244=0.5,"½",'h-kruis'!O244))</f>
        <v/>
      </c>
      <c r="N244" s="22" t="str">
        <f ca="1">IF('h-kruis'!P244="","",IF('h-kruis'!P244=0.5,"½",'h-kruis'!P244))</f>
        <v/>
      </c>
      <c r="O244" s="9">
        <f ca="1">IF(LEN('h-kruis'!Q244)&gt;1,IF(LEFT('h-kruis'!Q244,1)="0","½",LEFT('h-kruis'!Q244,1)&amp;"½"),'h-kruis'!Q244)</f>
        <v>0</v>
      </c>
      <c r="P244" s="9">
        <f ca="1">_xlfn.RANK.EQ('h-kruis'!Q244,'h-kruis'!Q242:Q251,0)</f>
        <v>1</v>
      </c>
      <c r="Q244" s="13" t="s">
        <v>16</v>
      </c>
      <c r="R244" s="58" t="s">
        <v>293</v>
      </c>
      <c r="S244" s="58" t="s">
        <v>111</v>
      </c>
      <c r="T244" s="58" t="s">
        <v>283</v>
      </c>
      <c r="U244" s="58" t="s">
        <v>309</v>
      </c>
      <c r="V244" s="58" t="s">
        <v>310</v>
      </c>
    </row>
    <row r="245" spans="1:22" s="48" customFormat="1" ht="12.75">
      <c r="A245" s="18">
        <v>4</v>
      </c>
      <c r="B245" s="8" t="str">
        <f ca="1">OFFSET('h-lot'!A$4,('h-kruis'!A245-1)*10,0)</f>
        <v/>
      </c>
      <c r="C245" s="12" t="str">
        <f ca="1">OFFSET('h-lot'!B$4,('h-kruis'!A245-1)*10,0)</f>
        <v/>
      </c>
      <c r="D245" s="12" t="str">
        <f ca="1">OFFSET('h-lot'!C$4,('h-kruis'!A245-1)*10,0)</f>
        <v/>
      </c>
      <c r="E245" s="22" t="str">
        <f ca="1">IF('h-kruis'!G245="","",IF('h-kruis'!G245=0.5,"½",'h-kruis'!G245))</f>
        <v/>
      </c>
      <c r="F245" s="22" t="str">
        <f ca="1">IF('h-kruis'!H245="","",IF('h-kruis'!H245=0.5,"½",'h-kruis'!H245))</f>
        <v/>
      </c>
      <c r="G245" s="22" t="str">
        <f ca="1">IF('h-kruis'!I245="","",IF('h-kruis'!I245=0.5,"½",'h-kruis'!I245))</f>
        <v/>
      </c>
      <c r="H245" s="16"/>
      <c r="I245" s="22" t="str">
        <f ca="1">IF('h-kruis'!K245="","",IF('h-kruis'!K245=0.5,"½",'h-kruis'!K245))</f>
        <v/>
      </c>
      <c r="J245" s="22" t="str">
        <f ca="1">IF('h-kruis'!L245="","",IF('h-kruis'!L245=0.5,"½",'h-kruis'!L245))</f>
        <v/>
      </c>
      <c r="K245" s="22" t="str">
        <f ca="1">IF('h-kruis'!M245="","",IF('h-kruis'!M245=0.5,"½",'h-kruis'!M245))</f>
        <v/>
      </c>
      <c r="L245" s="22" t="str">
        <f ca="1">IF('h-kruis'!N245="","",IF('h-kruis'!N245=0.5,"½",'h-kruis'!N245))</f>
        <v/>
      </c>
      <c r="M245" s="22" t="str">
        <f ca="1">IF('h-kruis'!O245="","",IF('h-kruis'!O245=0.5,"½",'h-kruis'!O245))</f>
        <v/>
      </c>
      <c r="N245" s="22" t="str">
        <f ca="1">IF('h-kruis'!P245="","",IF('h-kruis'!P245=0.5,"½",'h-kruis'!P245))</f>
        <v/>
      </c>
      <c r="O245" s="9">
        <f ca="1">IF(LEN('h-kruis'!Q245)&gt;1,IF(LEFT('h-kruis'!Q245,1)="0","½",LEFT('h-kruis'!Q245,1)&amp;"½"),'h-kruis'!Q245)</f>
        <v>0</v>
      </c>
      <c r="P245" s="9">
        <f ca="1">_xlfn.RANK.EQ('h-kruis'!Q245,'h-kruis'!Q242:Q251,0)</f>
        <v>1</v>
      </c>
      <c r="Q245" s="60" t="s">
        <v>107</v>
      </c>
      <c r="R245" s="58" t="s">
        <v>294</v>
      </c>
      <c r="S245" s="58" t="s">
        <v>311</v>
      </c>
      <c r="T245" s="58" t="s">
        <v>312</v>
      </c>
      <c r="U245" s="58" t="s">
        <v>97</v>
      </c>
      <c r="V245" s="58" t="s">
        <v>113</v>
      </c>
    </row>
    <row r="246" spans="1:22" s="48" customFormat="1" ht="12.75">
      <c r="A246" s="18">
        <v>5</v>
      </c>
      <c r="B246" s="8" t="str">
        <f ca="1">OFFSET('h-lot'!A$5,('h-kruis'!A246-1)*10,0)</f>
        <v/>
      </c>
      <c r="C246" s="12" t="str">
        <f ca="1">OFFSET('h-lot'!B$5,('h-kruis'!A246-1)*10,0)</f>
        <v/>
      </c>
      <c r="D246" s="12" t="str">
        <f ca="1">OFFSET('h-lot'!C$5,('h-kruis'!A246-1)*10,0)</f>
        <v/>
      </c>
      <c r="E246" s="22" t="str">
        <f ca="1">IF('h-kruis'!G246="","",IF('h-kruis'!G246=0.5,"½",'h-kruis'!G246))</f>
        <v/>
      </c>
      <c r="F246" s="22" t="str">
        <f ca="1">IF('h-kruis'!H246="","",IF('h-kruis'!H246=0.5,"½",'h-kruis'!H246))</f>
        <v/>
      </c>
      <c r="G246" s="22" t="str">
        <f ca="1">IF('h-kruis'!I246="","",IF('h-kruis'!I246=0.5,"½",'h-kruis'!I246))</f>
        <v/>
      </c>
      <c r="H246" s="22" t="str">
        <f ca="1">IF('h-kruis'!J246="","",IF('h-kruis'!J246=0.5,"½",'h-kruis'!J246))</f>
        <v/>
      </c>
      <c r="I246" s="16"/>
      <c r="J246" s="22" t="str">
        <f ca="1">IF('h-kruis'!L246="","",IF('h-kruis'!L246=0.5,"½",'h-kruis'!L246))</f>
        <v/>
      </c>
      <c r="K246" s="22" t="str">
        <f ca="1">IF('h-kruis'!M246="","",IF('h-kruis'!M246=0.5,"½",'h-kruis'!M246))</f>
        <v/>
      </c>
      <c r="L246" s="22" t="str">
        <f ca="1">IF('h-kruis'!N246="","",IF('h-kruis'!N246=0.5,"½",'h-kruis'!N246))</f>
        <v/>
      </c>
      <c r="M246" s="22" t="str">
        <f ca="1">IF('h-kruis'!O246="","",IF('h-kruis'!O246=0.5,"½",'h-kruis'!O246))</f>
        <v/>
      </c>
      <c r="N246" s="22" t="str">
        <f ca="1">IF('h-kruis'!P246="","",IF('h-kruis'!P246=0.5,"½",'h-kruis'!P246))</f>
        <v/>
      </c>
      <c r="O246" s="9">
        <f ca="1">IF(LEN('h-kruis'!Q246)&gt;1,IF(LEFT('h-kruis'!Q246,1)="0","½",LEFT('h-kruis'!Q246,1)&amp;"½"),'h-kruis'!Q246)</f>
        <v>0</v>
      </c>
      <c r="P246" s="9">
        <f ca="1">_xlfn.RANK.EQ('h-kruis'!Q246,'h-kruis'!Q242:Q251,0)</f>
        <v>1</v>
      </c>
      <c r="Q246" s="60" t="s">
        <v>108</v>
      </c>
      <c r="R246" s="58" t="s">
        <v>295</v>
      </c>
      <c r="S246" s="58" t="s">
        <v>114</v>
      </c>
      <c r="T246" s="58" t="s">
        <v>115</v>
      </c>
      <c r="U246" s="58" t="s">
        <v>313</v>
      </c>
      <c r="V246" s="58" t="s">
        <v>314</v>
      </c>
    </row>
    <row r="247" spans="1:22" s="48" customFormat="1" ht="12.75">
      <c r="A247" s="18">
        <v>6</v>
      </c>
      <c r="B247" s="8" t="str">
        <f ca="1">OFFSET('h-lot'!A$6,('h-kruis'!A247-1)*10,0)</f>
        <v/>
      </c>
      <c r="C247" s="12" t="str">
        <f ca="1">OFFSET('h-lot'!B$6,('h-kruis'!A247-1)*10,0)</f>
        <v/>
      </c>
      <c r="D247" s="12" t="str">
        <f ca="1">OFFSET('h-lot'!C$6,('h-kruis'!A247-1)*10,0)</f>
        <v/>
      </c>
      <c r="E247" s="22" t="str">
        <f ca="1">IF('h-kruis'!G247="","",IF('h-kruis'!G247=0.5,"½",'h-kruis'!G247))</f>
        <v/>
      </c>
      <c r="F247" s="22" t="str">
        <f ca="1">IF('h-kruis'!H247="","",IF('h-kruis'!H247=0.5,"½",'h-kruis'!H247))</f>
        <v/>
      </c>
      <c r="G247" s="22" t="str">
        <f ca="1">IF('h-kruis'!I247="","",IF('h-kruis'!I247=0.5,"½",'h-kruis'!I247))</f>
        <v/>
      </c>
      <c r="H247" s="22" t="str">
        <f ca="1">IF('h-kruis'!J247="","",IF('h-kruis'!J247=0.5,"½",'h-kruis'!J247))</f>
        <v/>
      </c>
      <c r="I247" s="22" t="str">
        <f ca="1">IF('h-kruis'!K247="","",IF('h-kruis'!K247=0.5,"½",'h-kruis'!K247))</f>
        <v/>
      </c>
      <c r="J247" s="16"/>
      <c r="K247" s="22" t="str">
        <f ca="1">IF('h-kruis'!M247="","",IF('h-kruis'!M247=0.5,"½",'h-kruis'!M247))</f>
        <v/>
      </c>
      <c r="L247" s="22" t="str">
        <f ca="1">IF('h-kruis'!N247="","",IF('h-kruis'!N247=0.5,"½",'h-kruis'!N247))</f>
        <v/>
      </c>
      <c r="M247" s="22" t="str">
        <f ca="1">IF('h-kruis'!O247="","",IF('h-kruis'!O247=0.5,"½",'h-kruis'!O247))</f>
        <v/>
      </c>
      <c r="N247" s="22" t="str">
        <f ca="1">IF('h-kruis'!P247="","",IF('h-kruis'!P247=0.5,"½",'h-kruis'!P247))</f>
        <v/>
      </c>
      <c r="O247" s="9">
        <f ca="1">IF(LEN('h-kruis'!Q247)&gt;1,IF(LEFT('h-kruis'!Q247,1)="0","½",LEFT('h-kruis'!Q247,1)&amp;"½"),'h-kruis'!Q247)</f>
        <v>0</v>
      </c>
      <c r="P247" s="9">
        <f ca="1">_xlfn.RANK.EQ('h-kruis'!Q247,'h-kruis'!Q242:Q251,0)</f>
        <v>1</v>
      </c>
      <c r="Q247" s="13" t="s">
        <v>286</v>
      </c>
      <c r="R247" s="58" t="s">
        <v>296</v>
      </c>
      <c r="S247" s="58" t="s">
        <v>315</v>
      </c>
      <c r="T247" s="58" t="s">
        <v>105</v>
      </c>
      <c r="U247" s="58" t="s">
        <v>18</v>
      </c>
      <c r="V247" s="58" t="s">
        <v>106</v>
      </c>
    </row>
    <row r="248" spans="1:22" ht="12.75">
      <c r="A248" s="18">
        <v>7</v>
      </c>
      <c r="B248" s="8" t="str">
        <f ca="1">OFFSET('h-lot'!A$7,('h-kruis'!A248-1)*10,0)</f>
        <v/>
      </c>
      <c r="C248" s="12" t="str">
        <f ca="1">OFFSET('h-lot'!B$7,('h-kruis'!A248-1)*10,0)</f>
        <v/>
      </c>
      <c r="D248" s="12" t="str">
        <f ca="1">OFFSET('h-lot'!C$7,('h-kruis'!A248-1)*10,0)</f>
        <v/>
      </c>
      <c r="E248" s="22" t="str">
        <f ca="1">IF('h-kruis'!G248="","",IF('h-kruis'!G248=0.5,"½",'h-kruis'!G248))</f>
        <v/>
      </c>
      <c r="F248" s="22" t="str">
        <f ca="1">IF('h-kruis'!H248="","",IF('h-kruis'!H248=0.5,"½",'h-kruis'!H248))</f>
        <v/>
      </c>
      <c r="G248" s="22" t="str">
        <f ca="1">IF('h-kruis'!I248="","",IF('h-kruis'!I248=0.5,"½",'h-kruis'!I248))</f>
        <v/>
      </c>
      <c r="H248" s="22" t="str">
        <f ca="1">IF('h-kruis'!J248="","",IF('h-kruis'!J248=0.5,"½",'h-kruis'!J248))</f>
        <v/>
      </c>
      <c r="I248" s="22" t="str">
        <f ca="1">IF('h-kruis'!K248="","",IF('h-kruis'!K248=0.5,"½",'h-kruis'!K248))</f>
        <v/>
      </c>
      <c r="J248" s="22" t="str">
        <f ca="1">IF('h-kruis'!L248="","",IF('h-kruis'!L248=0.5,"½",'h-kruis'!L248))</f>
        <v/>
      </c>
      <c r="K248" s="16"/>
      <c r="L248" s="22" t="str">
        <f ca="1">IF('h-kruis'!N248="","",IF('h-kruis'!N248=0.5,"½",'h-kruis'!N248))</f>
        <v/>
      </c>
      <c r="M248" s="22" t="str">
        <f ca="1">IF('h-kruis'!O248="","",IF('h-kruis'!O248=0.5,"½",'h-kruis'!O248))</f>
        <v/>
      </c>
      <c r="N248" s="22" t="str">
        <f ca="1">IF('h-kruis'!P248="","",IF('h-kruis'!P248=0.5,"½",'h-kruis'!P248))</f>
        <v/>
      </c>
      <c r="O248" s="9">
        <f ca="1">IF(LEN('h-kruis'!Q248)&gt;1,IF(LEFT('h-kruis'!Q248,1)="0","½",LEFT('h-kruis'!Q248,1)&amp;"½"),'h-kruis'!Q248)</f>
        <v>0</v>
      </c>
      <c r="P248" s="9">
        <f ca="1">_xlfn.RANK.EQ('h-kruis'!Q248,'h-kruis'!Q242:Q251,0)</f>
        <v>1</v>
      </c>
      <c r="Q248" s="13" t="s">
        <v>287</v>
      </c>
      <c r="R248" s="58" t="s">
        <v>297</v>
      </c>
      <c r="S248" s="58" t="s">
        <v>110</v>
      </c>
      <c r="T248" s="58" t="s">
        <v>281</v>
      </c>
      <c r="U248" s="58" t="s">
        <v>316</v>
      </c>
      <c r="V248" s="58" t="s">
        <v>317</v>
      </c>
    </row>
    <row r="249" spans="1:22" s="4" customFormat="1" ht="12.75">
      <c r="A249" s="18">
        <v>8</v>
      </c>
      <c r="B249" s="8" t="str">
        <f ca="1">OFFSET('h-lot'!A$8,('h-kruis'!A249-1)*10,0)</f>
        <v/>
      </c>
      <c r="C249" s="12" t="str">
        <f ca="1">OFFSET('h-lot'!B$8,('h-kruis'!A249-1)*10,0)</f>
        <v/>
      </c>
      <c r="D249" s="12" t="str">
        <f ca="1">OFFSET('h-lot'!C$8,('h-kruis'!A249-1)*10,0)</f>
        <v/>
      </c>
      <c r="E249" s="22" t="str">
        <f ca="1">IF('h-kruis'!G249="","",IF('h-kruis'!G249=0.5,"½",'h-kruis'!G249))</f>
        <v/>
      </c>
      <c r="F249" s="22" t="str">
        <f ca="1">IF('h-kruis'!H249="","",IF('h-kruis'!H249=0.5,"½",'h-kruis'!H249))</f>
        <v/>
      </c>
      <c r="G249" s="22" t="str">
        <f ca="1">IF('h-kruis'!I249="","",IF('h-kruis'!I249=0.5,"½",'h-kruis'!I249))</f>
        <v/>
      </c>
      <c r="H249" s="22" t="str">
        <f ca="1">IF('h-kruis'!J249="","",IF('h-kruis'!J249=0.5,"½",'h-kruis'!J249))</f>
        <v/>
      </c>
      <c r="I249" s="22" t="str">
        <f ca="1">IF('h-kruis'!K249="","",IF('h-kruis'!K249=0.5,"½",'h-kruis'!K249))</f>
        <v/>
      </c>
      <c r="J249" s="22" t="str">
        <f ca="1">IF('h-kruis'!L249="","",IF('h-kruis'!L249=0.5,"½",'h-kruis'!L249))</f>
        <v/>
      </c>
      <c r="K249" s="22" t="str">
        <f ca="1">IF('h-kruis'!M249="","",IF('h-kruis'!M249=0.5,"½",'h-kruis'!M249))</f>
        <v/>
      </c>
      <c r="L249" s="16"/>
      <c r="M249" s="22" t="str">
        <f ca="1">IF('h-kruis'!O249="","",IF('h-kruis'!O249=0.5,"½",'h-kruis'!O249))</f>
        <v/>
      </c>
      <c r="N249" s="22" t="str">
        <f ca="1">IF('h-kruis'!P249="","",IF('h-kruis'!P249=0.5,"½",'h-kruis'!P249))</f>
        <v/>
      </c>
      <c r="O249" s="9">
        <f ca="1">IF(LEN('h-kruis'!Q249)&gt;1,IF(LEFT('h-kruis'!Q249,1)="0","½",LEFT('h-kruis'!Q249,1)&amp;"½"),'h-kruis'!Q249)</f>
        <v>0</v>
      </c>
      <c r="P249" s="9">
        <f ca="1">_xlfn.RANK.EQ('h-kruis'!Q249,'h-kruis'!Q242:Q251,0)</f>
        <v>1</v>
      </c>
      <c r="Q249" s="13" t="s">
        <v>288</v>
      </c>
      <c r="R249" s="58" t="s">
        <v>298</v>
      </c>
      <c r="S249" s="58" t="s">
        <v>318</v>
      </c>
      <c r="T249" s="58" t="s">
        <v>282</v>
      </c>
      <c r="U249" s="58" t="s">
        <v>98</v>
      </c>
      <c r="V249" s="58" t="s">
        <v>112</v>
      </c>
    </row>
    <row r="250" spans="1:22" s="48" customFormat="1" ht="12.75">
      <c r="A250" s="18">
        <v>9</v>
      </c>
      <c r="B250" s="8" t="str">
        <f ca="1">OFFSET('h-lot'!A$9,('h-kruis'!A250-1)*10,0)</f>
        <v/>
      </c>
      <c r="C250" s="12" t="str">
        <f ca="1">OFFSET('h-lot'!B$9,('h-kruis'!A250-1)*10,0)</f>
        <v/>
      </c>
      <c r="D250" s="12" t="str">
        <f ca="1">OFFSET('h-lot'!C$9,('h-kruis'!A250-1)*10,0)</f>
        <v/>
      </c>
      <c r="E250" s="22" t="str">
        <f ca="1">IF('h-kruis'!G250="","",IF('h-kruis'!G250=0.5,"½",'h-kruis'!G250))</f>
        <v/>
      </c>
      <c r="F250" s="22" t="str">
        <f ca="1">IF('h-kruis'!H250="","",IF('h-kruis'!H250=0.5,"½",'h-kruis'!H250))</f>
        <v/>
      </c>
      <c r="G250" s="22" t="str">
        <f ca="1">IF('h-kruis'!I250="","",IF('h-kruis'!I250=0.5,"½",'h-kruis'!I250))</f>
        <v/>
      </c>
      <c r="H250" s="22" t="str">
        <f ca="1">IF('h-kruis'!J250="","",IF('h-kruis'!J250=0.5,"½",'h-kruis'!J250))</f>
        <v/>
      </c>
      <c r="I250" s="22" t="str">
        <f ca="1">IF('h-kruis'!K250="","",IF('h-kruis'!K250=0.5,"½",'h-kruis'!K250))</f>
        <v/>
      </c>
      <c r="J250" s="22" t="str">
        <f ca="1">IF('h-kruis'!L250="","",IF('h-kruis'!L250=0.5,"½",'h-kruis'!L250))</f>
        <v/>
      </c>
      <c r="K250" s="22" t="str">
        <f ca="1">IF('h-kruis'!M250="","",IF('h-kruis'!M250=0.5,"½",'h-kruis'!M250))</f>
        <v/>
      </c>
      <c r="L250" s="22" t="str">
        <f ca="1">IF('h-kruis'!N250="","",IF('h-kruis'!N250=0.5,"½",'h-kruis'!N250))</f>
        <v/>
      </c>
      <c r="M250" s="16"/>
      <c r="N250" s="22" t="str">
        <f ca="1">IF('h-kruis'!P250="","",IF('h-kruis'!P250=0.5,"½",'h-kruis'!P250))</f>
        <v/>
      </c>
      <c r="O250" s="9">
        <f ca="1">IF(LEN('h-kruis'!Q250)&gt;1,IF(LEFT('h-kruis'!Q250,1)="0","½",LEFT('h-kruis'!Q250,1)&amp;"½"),'h-kruis'!Q250)</f>
        <v>0</v>
      </c>
      <c r="P250" s="9">
        <f ca="1">_xlfn.RANK.EQ('h-kruis'!Q250,'h-kruis'!Q242:Q251,0)</f>
        <v>1</v>
      </c>
      <c r="Q250" s="13" t="s">
        <v>289</v>
      </c>
      <c r="R250" s="58" t="s">
        <v>285</v>
      </c>
      <c r="S250" s="58" t="s">
        <v>109</v>
      </c>
      <c r="T250" s="58" t="s">
        <v>280</v>
      </c>
      <c r="U250" s="58" t="s">
        <v>319</v>
      </c>
      <c r="V250" s="58" t="s">
        <v>320</v>
      </c>
    </row>
    <row r="251" spans="1:22" s="48" customFormat="1" ht="12.75">
      <c r="A251" s="18">
        <v>10</v>
      </c>
      <c r="B251" s="8" t="str">
        <f ca="1">OFFSET('h-lot'!A$10,('h-kruis'!A251-1)*10,0)</f>
        <v/>
      </c>
      <c r="C251" s="12" t="str">
        <f ca="1">OFFSET('h-lot'!B$10,('h-kruis'!A251-1)*10,0)</f>
        <v/>
      </c>
      <c r="D251" s="12" t="str">
        <f ca="1">OFFSET('h-lot'!C$10,('h-kruis'!A251-1)*10,0)</f>
        <v/>
      </c>
      <c r="E251" s="22" t="str">
        <f ca="1">IF('h-kruis'!G251="","",IF('h-kruis'!G251=0.5,"½",'h-kruis'!G251))</f>
        <v/>
      </c>
      <c r="F251" s="22" t="str">
        <f ca="1">IF('h-kruis'!H251="","",IF('h-kruis'!H251=0.5,"½",'h-kruis'!H251))</f>
        <v/>
      </c>
      <c r="G251" s="22" t="str">
        <f ca="1">IF('h-kruis'!I251="","",IF('h-kruis'!I251=0.5,"½",'h-kruis'!I251))</f>
        <v/>
      </c>
      <c r="H251" s="22" t="str">
        <f ca="1">IF('h-kruis'!J251="","",IF('h-kruis'!J251=0.5,"½",'h-kruis'!J251))</f>
        <v/>
      </c>
      <c r="I251" s="22" t="str">
        <f ca="1">IF('h-kruis'!K251="","",IF('h-kruis'!K251=0.5,"½",'h-kruis'!K251))</f>
        <v/>
      </c>
      <c r="J251" s="22" t="str">
        <f ca="1">IF('h-kruis'!L251="","",IF('h-kruis'!L251=0.5,"½",'h-kruis'!L251))</f>
        <v/>
      </c>
      <c r="K251" s="22" t="str">
        <f ca="1">IF('h-kruis'!M251="","",IF('h-kruis'!M251=0.5,"½",'h-kruis'!M251))</f>
        <v/>
      </c>
      <c r="L251" s="22" t="str">
        <f ca="1">IF('h-kruis'!N251="","",IF('h-kruis'!N251=0.5,"½",'h-kruis'!N251))</f>
        <v/>
      </c>
      <c r="M251" s="22" t="str">
        <f ca="1">IF('h-kruis'!O251="","",IF('h-kruis'!O251=0.5,"½",'h-kruis'!O251))</f>
        <v/>
      </c>
      <c r="N251" s="16"/>
      <c r="O251" s="9">
        <f ca="1">IF(LEN('h-kruis'!Q251)&gt;1,IF(LEFT('h-kruis'!Q251,1)="0","½",LEFT('h-kruis'!Q251,1)&amp;"½"),'h-kruis'!Q251)</f>
        <v>0</v>
      </c>
      <c r="P251" s="9">
        <f ca="1">_xlfn.RANK.EQ('h-kruis'!Q251,'h-kruis'!Q242:Q251,0)</f>
        <v>1</v>
      </c>
      <c r="Q251" s="13"/>
      <c r="R251" s="58"/>
      <c r="S251" s="58"/>
      <c r="T251" s="58"/>
      <c r="U251" s="58"/>
      <c r="V251" s="58"/>
    </row>
    <row r="252" spans="1:22" s="48" customFormat="1" ht="12.75">
      <c r="A252" s="1"/>
      <c r="C252" s="13"/>
      <c r="E252" s="5"/>
      <c r="F252" s="5"/>
      <c r="G252" s="5"/>
      <c r="H252" s="5"/>
      <c r="I252" s="5"/>
      <c r="J252" s="5"/>
      <c r="K252" s="5"/>
      <c r="L252" s="5"/>
      <c r="M252" s="5"/>
      <c r="N252" s="5"/>
      <c r="O252" s="5"/>
      <c r="P252" s="5"/>
      <c r="Q252" s="13"/>
      <c r="R252" s="5"/>
      <c r="S252" s="5"/>
      <c r="T252" s="5"/>
      <c r="U252" s="5"/>
      <c r="V252" s="5"/>
    </row>
    <row r="253" spans="1:22" s="48" customFormat="1" ht="12.75">
      <c r="A253" s="1"/>
      <c r="C253" s="13"/>
      <c r="E253" s="5"/>
      <c r="F253" s="5"/>
      <c r="G253" s="5"/>
      <c r="H253" s="5"/>
      <c r="I253" s="5"/>
      <c r="J253" s="5"/>
      <c r="K253" s="5"/>
      <c r="L253" s="5"/>
      <c r="M253" s="5"/>
      <c r="N253" s="5"/>
      <c r="O253" s="5"/>
      <c r="P253" s="5"/>
      <c r="Q253" s="13"/>
      <c r="R253" s="5"/>
      <c r="S253" s="5"/>
      <c r="T253" s="5"/>
      <c r="U253" s="5"/>
      <c r="V253" s="5"/>
    </row>
    <row r="254" spans="1:22" s="48" customFormat="1" ht="12.75">
      <c r="A254" s="1"/>
      <c r="C254" s="13"/>
      <c r="E254" s="5"/>
      <c r="F254" s="5"/>
      <c r="G254" s="5"/>
      <c r="H254" s="5"/>
      <c r="I254" s="5"/>
      <c r="J254" s="5"/>
      <c r="K254" s="5"/>
      <c r="L254" s="5"/>
      <c r="M254" s="5"/>
      <c r="N254" s="5"/>
      <c r="O254" s="5"/>
      <c r="P254" s="5"/>
      <c r="Q254" s="13"/>
      <c r="R254" s="5"/>
      <c r="S254" s="5"/>
      <c r="T254" s="5"/>
      <c r="U254" s="5"/>
      <c r="V254" s="5"/>
    </row>
    <row r="255" spans="1:22" s="48" customFormat="1" ht="12.75">
      <c r="A255" s="1"/>
      <c r="C255" s="13"/>
      <c r="E255" s="5"/>
      <c r="F255" s="5"/>
      <c r="G255" s="5"/>
      <c r="H255" s="5"/>
      <c r="I255" s="5"/>
      <c r="J255" s="5"/>
      <c r="K255" s="5"/>
      <c r="L255" s="5"/>
      <c r="M255" s="5"/>
      <c r="N255" s="5"/>
      <c r="O255" s="5"/>
      <c r="P255" s="5"/>
      <c r="Q255" s="13"/>
      <c r="R255" s="5"/>
      <c r="S255" s="5"/>
      <c r="T255" s="5"/>
      <c r="U255" s="5"/>
      <c r="V255" s="5"/>
    </row>
    <row r="256" spans="1:22" s="48" customFormat="1" ht="12.75">
      <c r="A256" s="1"/>
      <c r="C256" s="13"/>
      <c r="E256" s="5"/>
      <c r="F256" s="5"/>
      <c r="G256" s="5"/>
      <c r="H256" s="5"/>
      <c r="I256" s="5"/>
      <c r="J256" s="5"/>
      <c r="K256" s="5"/>
      <c r="L256" s="5"/>
      <c r="M256" s="5"/>
      <c r="N256" s="5"/>
      <c r="O256" s="5"/>
      <c r="P256" s="5"/>
      <c r="Q256" s="13"/>
      <c r="R256" s="5"/>
      <c r="S256" s="5"/>
      <c r="T256" s="5"/>
      <c r="U256" s="5"/>
      <c r="V256" s="5"/>
    </row>
    <row r="257" spans="1:22" s="48" customFormat="1" ht="12.75">
      <c r="A257" s="1"/>
      <c r="C257" s="13"/>
      <c r="E257" s="5"/>
      <c r="F257" s="5"/>
      <c r="G257" s="5"/>
      <c r="H257" s="5"/>
      <c r="I257" s="5"/>
      <c r="J257" s="5"/>
      <c r="K257" s="5"/>
      <c r="L257" s="5"/>
      <c r="M257" s="5"/>
      <c r="N257" s="5"/>
      <c r="O257" s="5"/>
      <c r="P257" s="5"/>
      <c r="Q257" s="13"/>
      <c r="R257" s="5"/>
      <c r="S257" s="5"/>
      <c r="T257" s="5"/>
      <c r="U257" s="5"/>
      <c r="V257" s="5"/>
    </row>
    <row r="258" spans="1:22" s="48" customFormat="1" ht="12.75">
      <c r="A258" s="1"/>
      <c r="C258" s="13"/>
      <c r="E258" s="5"/>
      <c r="F258" s="5"/>
      <c r="G258" s="5"/>
      <c r="H258" s="5"/>
      <c r="I258" s="5"/>
      <c r="J258" s="5"/>
      <c r="K258" s="5"/>
      <c r="L258" s="5"/>
      <c r="M258" s="5"/>
      <c r="N258" s="5"/>
      <c r="O258" s="5"/>
      <c r="P258" s="5"/>
      <c r="Q258" s="13"/>
      <c r="R258" s="5"/>
      <c r="S258" s="5"/>
      <c r="T258" s="5"/>
      <c r="U258" s="5"/>
      <c r="V258" s="5"/>
    </row>
    <row r="259" spans="1:22" s="48" customFormat="1" ht="12.75">
      <c r="A259" s="1"/>
      <c r="C259" s="13"/>
      <c r="E259" s="5"/>
      <c r="F259" s="5"/>
      <c r="G259" s="5"/>
      <c r="H259" s="5"/>
      <c r="I259" s="5"/>
      <c r="J259" s="5"/>
      <c r="K259" s="5"/>
      <c r="L259" s="5"/>
      <c r="M259" s="5"/>
      <c r="N259" s="5"/>
      <c r="O259" s="5"/>
      <c r="P259" s="5"/>
      <c r="Q259" s="13"/>
      <c r="R259" s="5"/>
      <c r="S259" s="5"/>
      <c r="T259" s="5"/>
      <c r="U259" s="5"/>
      <c r="V259" s="5"/>
    </row>
    <row r="260" spans="1:22" s="48" customFormat="1" ht="12.75">
      <c r="A260" s="1"/>
      <c r="C260" s="13"/>
      <c r="E260" s="5"/>
      <c r="F260" s="5"/>
      <c r="G260" s="5"/>
      <c r="H260" s="5"/>
      <c r="I260" s="5"/>
      <c r="J260" s="5"/>
      <c r="K260" s="5"/>
      <c r="L260" s="5"/>
      <c r="M260" s="5"/>
      <c r="N260" s="5"/>
      <c r="O260" s="5"/>
      <c r="P260" s="5"/>
      <c r="Q260" s="13"/>
      <c r="R260" s="5"/>
      <c r="S260" s="5"/>
      <c r="T260" s="5"/>
      <c r="U260" s="5"/>
      <c r="V260" s="5"/>
    </row>
    <row r="261" spans="1:22" s="48" customFormat="1" ht="12.75">
      <c r="A261" s="1"/>
      <c r="C261" s="13"/>
      <c r="E261" s="5"/>
      <c r="F261" s="5"/>
      <c r="G261" s="5"/>
      <c r="H261" s="5"/>
      <c r="I261" s="5"/>
      <c r="J261" s="5"/>
      <c r="K261" s="5"/>
      <c r="L261" s="5"/>
      <c r="M261" s="5"/>
      <c r="N261" s="5"/>
      <c r="O261" s="5"/>
      <c r="P261" s="5"/>
      <c r="Q261" s="13"/>
      <c r="R261" s="5"/>
      <c r="S261" s="5"/>
      <c r="T261" s="5"/>
      <c r="U261" s="5"/>
      <c r="V261" s="5"/>
    </row>
    <row r="262" spans="1:22" s="48" customFormat="1" ht="12.75">
      <c r="A262" s="1"/>
      <c r="C262" s="13"/>
      <c r="E262" s="5"/>
      <c r="F262" s="5"/>
      <c r="G262" s="5"/>
      <c r="H262" s="5"/>
      <c r="I262" s="5"/>
      <c r="J262" s="5"/>
      <c r="K262" s="5"/>
      <c r="L262" s="5"/>
      <c r="M262" s="5"/>
      <c r="N262" s="5"/>
      <c r="O262" s="5"/>
      <c r="P262" s="5"/>
      <c r="Q262" s="13"/>
      <c r="R262" s="5"/>
      <c r="S262" s="5"/>
      <c r="T262" s="5"/>
      <c r="U262" s="5"/>
      <c r="V262" s="5"/>
    </row>
    <row r="263" spans="1:22" s="48" customFormat="1" ht="12.75">
      <c r="A263" s="1"/>
      <c r="C263" s="13"/>
      <c r="E263" s="5"/>
      <c r="F263" s="5"/>
      <c r="G263" s="5"/>
      <c r="H263" s="5"/>
      <c r="I263" s="5"/>
      <c r="J263" s="5"/>
      <c r="K263" s="5"/>
      <c r="L263" s="5"/>
      <c r="M263" s="5"/>
      <c r="N263" s="5"/>
      <c r="O263" s="5"/>
      <c r="P263" s="5"/>
      <c r="Q263" s="13"/>
      <c r="R263" s="5"/>
      <c r="S263" s="5"/>
      <c r="T263" s="5"/>
      <c r="U263" s="5"/>
      <c r="V263" s="5"/>
    </row>
    <row r="264" spans="1:22" s="48" customFormat="1" ht="12.75">
      <c r="A264" s="1"/>
      <c r="C264" s="13"/>
      <c r="E264" s="5"/>
      <c r="F264" s="5"/>
      <c r="G264" s="5"/>
      <c r="H264" s="5"/>
      <c r="I264" s="5"/>
      <c r="J264" s="5"/>
      <c r="K264" s="5"/>
      <c r="L264" s="5"/>
      <c r="M264" s="5"/>
      <c r="N264" s="5"/>
      <c r="O264" s="5"/>
      <c r="P264" s="5"/>
      <c r="Q264" s="13"/>
      <c r="R264" s="5"/>
      <c r="S264" s="5"/>
      <c r="T264" s="5"/>
      <c r="U264" s="5"/>
      <c r="V264" s="5"/>
    </row>
    <row r="265" spans="1:22" s="48" customFormat="1" ht="12.75">
      <c r="A265" s="1"/>
      <c r="C265" s="13"/>
      <c r="E265" s="5"/>
      <c r="F265" s="5"/>
      <c r="G265" s="5"/>
      <c r="H265" s="5"/>
      <c r="I265" s="5"/>
      <c r="J265" s="5"/>
      <c r="K265" s="5"/>
      <c r="L265" s="5"/>
      <c r="M265" s="5"/>
      <c r="N265" s="5"/>
      <c r="O265" s="5"/>
      <c r="P265" s="5"/>
      <c r="Q265" s="13"/>
      <c r="R265" s="5"/>
      <c r="S265" s="5"/>
      <c r="T265" s="5"/>
      <c r="U265" s="5"/>
      <c r="V265" s="5"/>
    </row>
    <row r="266" spans="1:22" s="48" customFormat="1" ht="12.75">
      <c r="A266" s="1"/>
      <c r="C266" s="13"/>
      <c r="E266" s="5"/>
      <c r="F266" s="5"/>
      <c r="G266" s="5"/>
      <c r="H266" s="5"/>
      <c r="I266" s="5"/>
      <c r="J266" s="5"/>
      <c r="K266" s="5"/>
      <c r="L266" s="5"/>
      <c r="M266" s="5"/>
      <c r="N266" s="5"/>
      <c r="O266" s="5"/>
      <c r="P266" s="5"/>
      <c r="Q266" s="13"/>
      <c r="R266" s="5"/>
      <c r="S266" s="5"/>
      <c r="T266" s="5"/>
      <c r="U266" s="5"/>
      <c r="V266" s="5"/>
    </row>
    <row r="267" spans="1:22" s="48" customFormat="1" ht="12.75">
      <c r="A267" s="1"/>
      <c r="C267" s="13"/>
      <c r="E267" s="5"/>
      <c r="F267" s="5"/>
      <c r="G267" s="5"/>
      <c r="H267" s="5"/>
      <c r="I267" s="5"/>
      <c r="J267" s="5"/>
      <c r="K267" s="5"/>
      <c r="L267" s="5"/>
      <c r="M267" s="5"/>
      <c r="N267" s="5"/>
      <c r="O267" s="5"/>
      <c r="P267" s="5"/>
      <c r="Q267" s="13"/>
      <c r="R267" s="5"/>
      <c r="S267" s="5"/>
      <c r="T267" s="5"/>
      <c r="U267" s="5"/>
      <c r="V267" s="5"/>
    </row>
    <row r="268" spans="1:22" s="48" customFormat="1" ht="12.75">
      <c r="A268" s="1"/>
      <c r="C268" s="13"/>
      <c r="E268" s="5"/>
      <c r="F268" s="5"/>
      <c r="G268" s="5"/>
      <c r="H268" s="5"/>
      <c r="I268" s="5"/>
      <c r="J268" s="5"/>
      <c r="K268" s="5"/>
      <c r="L268" s="5"/>
      <c r="M268" s="5"/>
      <c r="N268" s="5"/>
      <c r="O268" s="5"/>
      <c r="P268" s="5"/>
      <c r="Q268" s="13"/>
      <c r="R268" s="5"/>
      <c r="S268" s="5"/>
      <c r="T268" s="5"/>
      <c r="U268" s="5"/>
      <c r="V268" s="5"/>
    </row>
    <row r="269" spans="1:22" s="48" customFormat="1" ht="12.75">
      <c r="A269" s="1"/>
      <c r="C269" s="13"/>
      <c r="E269" s="5"/>
      <c r="F269" s="5"/>
      <c r="G269" s="5"/>
      <c r="H269" s="5"/>
      <c r="I269" s="5"/>
      <c r="J269" s="5"/>
      <c r="K269" s="5"/>
      <c r="L269" s="5"/>
      <c r="M269" s="5"/>
      <c r="N269" s="5"/>
      <c r="O269" s="5"/>
      <c r="P269" s="5"/>
      <c r="Q269" s="13"/>
      <c r="R269" s="5"/>
      <c r="S269" s="5"/>
      <c r="T269" s="5"/>
      <c r="U269" s="5"/>
      <c r="V269" s="5"/>
    </row>
    <row r="270" spans="1:22" s="48" customFormat="1" ht="12.75">
      <c r="A270" s="1"/>
      <c r="C270" s="13"/>
      <c r="E270" s="5"/>
      <c r="F270" s="5"/>
      <c r="G270" s="5"/>
      <c r="H270" s="5"/>
      <c r="I270" s="5"/>
      <c r="J270" s="5"/>
      <c r="K270" s="5"/>
      <c r="L270" s="5"/>
      <c r="M270" s="5"/>
      <c r="N270" s="5"/>
      <c r="O270" s="5"/>
      <c r="P270" s="5"/>
      <c r="Q270" s="13"/>
      <c r="R270" s="5"/>
      <c r="S270" s="5"/>
      <c r="T270" s="5"/>
      <c r="U270" s="5"/>
      <c r="V270" s="5"/>
    </row>
    <row r="271" spans="1:22" s="48" customFormat="1" ht="12.75">
      <c r="A271" s="1"/>
      <c r="C271" s="13"/>
      <c r="E271" s="5"/>
      <c r="F271" s="5"/>
      <c r="G271" s="5"/>
      <c r="H271" s="5"/>
      <c r="I271" s="5"/>
      <c r="J271" s="5"/>
      <c r="K271" s="5"/>
      <c r="L271" s="5"/>
      <c r="M271" s="5"/>
      <c r="N271" s="5"/>
      <c r="O271" s="5"/>
      <c r="P271" s="5"/>
      <c r="Q271" s="13"/>
      <c r="R271" s="5"/>
      <c r="S271" s="5"/>
      <c r="T271" s="5"/>
      <c r="U271" s="5"/>
      <c r="V271" s="5"/>
    </row>
    <row r="272" spans="1:22" s="48" customFormat="1" ht="12.75">
      <c r="A272" s="1"/>
      <c r="C272" s="13"/>
      <c r="E272" s="5"/>
      <c r="F272" s="5"/>
      <c r="G272" s="5"/>
      <c r="H272" s="5"/>
      <c r="I272" s="5"/>
      <c r="J272" s="5"/>
      <c r="K272" s="5"/>
      <c r="L272" s="5"/>
      <c r="M272" s="5"/>
      <c r="N272" s="5"/>
      <c r="O272" s="5"/>
      <c r="P272" s="5"/>
      <c r="Q272" s="13"/>
      <c r="R272" s="5"/>
      <c r="S272" s="5"/>
      <c r="T272" s="5"/>
      <c r="U272" s="5"/>
      <c r="V272" s="5"/>
    </row>
    <row r="273" spans="1:22" s="48" customFormat="1" ht="12.75">
      <c r="A273" s="1"/>
      <c r="C273" s="13"/>
      <c r="E273" s="5"/>
      <c r="F273" s="5"/>
      <c r="G273" s="5"/>
      <c r="H273" s="5"/>
      <c r="I273" s="5"/>
      <c r="J273" s="5"/>
      <c r="K273" s="5"/>
      <c r="L273" s="5"/>
      <c r="M273" s="5"/>
      <c r="N273" s="5"/>
      <c r="O273" s="5"/>
      <c r="P273" s="5"/>
      <c r="Q273" s="13"/>
      <c r="R273" s="5"/>
      <c r="S273" s="5"/>
      <c r="T273" s="5"/>
      <c r="U273" s="5"/>
      <c r="V273" s="5"/>
    </row>
    <row r="274" spans="1:22" s="48" customFormat="1" ht="12.75">
      <c r="A274" s="1"/>
      <c r="C274" s="13"/>
      <c r="E274" s="5"/>
      <c r="F274" s="5"/>
      <c r="G274" s="5"/>
      <c r="H274" s="5"/>
      <c r="I274" s="5"/>
      <c r="J274" s="5"/>
      <c r="K274" s="5"/>
      <c r="L274" s="5"/>
      <c r="M274" s="5"/>
      <c r="N274" s="5"/>
      <c r="O274" s="5"/>
      <c r="P274" s="5"/>
      <c r="Q274" s="13"/>
      <c r="R274" s="5"/>
      <c r="S274" s="5"/>
      <c r="T274" s="5"/>
      <c r="U274" s="5"/>
      <c r="V274" s="5"/>
    </row>
    <row r="275" spans="1:22" s="48" customFormat="1" ht="12.75">
      <c r="A275" s="1"/>
      <c r="C275" s="13"/>
      <c r="E275" s="5"/>
      <c r="F275" s="5"/>
      <c r="G275" s="5"/>
      <c r="H275" s="5"/>
      <c r="I275" s="5"/>
      <c r="J275" s="5"/>
      <c r="K275" s="5"/>
      <c r="L275" s="5"/>
      <c r="M275" s="5"/>
      <c r="N275" s="5"/>
      <c r="O275" s="5"/>
      <c r="P275" s="5"/>
      <c r="Q275" s="13"/>
      <c r="R275" s="5"/>
      <c r="S275" s="5"/>
      <c r="T275" s="5"/>
      <c r="U275" s="5"/>
      <c r="V275" s="5"/>
    </row>
    <row r="276" spans="1:22" s="48" customFormat="1" ht="12.75">
      <c r="A276" s="1"/>
      <c r="C276" s="13"/>
      <c r="E276" s="5"/>
      <c r="F276" s="5"/>
      <c r="G276" s="5"/>
      <c r="H276" s="5"/>
      <c r="I276" s="5"/>
      <c r="J276" s="5"/>
      <c r="K276" s="5"/>
      <c r="L276" s="5"/>
      <c r="M276" s="5"/>
      <c r="N276" s="5"/>
      <c r="O276" s="5"/>
      <c r="P276" s="5"/>
      <c r="Q276" s="13"/>
      <c r="R276" s="5"/>
      <c r="S276" s="5"/>
      <c r="T276" s="5"/>
      <c r="U276" s="5"/>
      <c r="V276" s="5"/>
    </row>
    <row r="277" spans="1:22" s="48" customFormat="1" ht="12.75">
      <c r="A277" s="1"/>
      <c r="C277" s="13"/>
      <c r="E277" s="5"/>
      <c r="F277" s="5"/>
      <c r="G277" s="5"/>
      <c r="H277" s="5"/>
      <c r="I277" s="5"/>
      <c r="J277" s="5"/>
      <c r="K277" s="5"/>
      <c r="L277" s="5"/>
      <c r="M277" s="5"/>
      <c r="N277" s="5"/>
      <c r="O277" s="5"/>
      <c r="P277" s="5"/>
      <c r="Q277" s="13"/>
      <c r="R277" s="5"/>
      <c r="S277" s="5"/>
      <c r="T277" s="5"/>
      <c r="U277" s="5"/>
      <c r="V277" s="5"/>
    </row>
    <row r="278" spans="1:22" s="48" customFormat="1" ht="12.75">
      <c r="A278" s="1"/>
      <c r="C278" s="13"/>
      <c r="E278" s="5"/>
      <c r="F278" s="5"/>
      <c r="G278" s="5"/>
      <c r="H278" s="5"/>
      <c r="I278" s="5"/>
      <c r="J278" s="5"/>
      <c r="K278" s="5"/>
      <c r="L278" s="5"/>
      <c r="M278" s="5"/>
      <c r="N278" s="5"/>
      <c r="O278" s="5"/>
      <c r="P278" s="5"/>
      <c r="Q278" s="13"/>
      <c r="R278" s="5"/>
      <c r="S278" s="5"/>
      <c r="T278" s="5"/>
      <c r="U278" s="5"/>
      <c r="V278" s="5"/>
    </row>
    <row r="279" spans="1:22" s="48" customFormat="1" ht="12.75">
      <c r="A279" s="1"/>
      <c r="C279" s="13"/>
      <c r="E279" s="5"/>
      <c r="F279" s="5"/>
      <c r="G279" s="5"/>
      <c r="H279" s="5"/>
      <c r="I279" s="5"/>
      <c r="J279" s="5"/>
      <c r="K279" s="5"/>
      <c r="L279" s="5"/>
      <c r="M279" s="5"/>
      <c r="N279" s="5"/>
      <c r="O279" s="5"/>
      <c r="P279" s="5"/>
      <c r="Q279" s="13"/>
      <c r="R279" s="5"/>
      <c r="S279" s="5"/>
      <c r="T279" s="5"/>
      <c r="U279" s="5"/>
      <c r="V279" s="5"/>
    </row>
    <row r="280" spans="1:22" s="48" customFormat="1" ht="12.75">
      <c r="A280" s="1"/>
      <c r="C280" s="13"/>
      <c r="E280" s="5"/>
      <c r="F280" s="5"/>
      <c r="G280" s="5"/>
      <c r="H280" s="5"/>
      <c r="I280" s="5"/>
      <c r="J280" s="5"/>
      <c r="K280" s="5"/>
      <c r="L280" s="5"/>
      <c r="M280" s="5"/>
      <c r="N280" s="5"/>
      <c r="O280" s="5"/>
      <c r="P280" s="5"/>
      <c r="Q280" s="13"/>
      <c r="R280" s="5"/>
      <c r="S280" s="5"/>
      <c r="T280" s="5"/>
      <c r="U280" s="5"/>
      <c r="V280" s="5"/>
    </row>
    <row r="281" spans="1:22" s="48" customFormat="1" ht="12.75">
      <c r="A281" s="1"/>
      <c r="C281" s="13"/>
      <c r="E281" s="5"/>
      <c r="F281" s="5"/>
      <c r="G281" s="5"/>
      <c r="H281" s="5"/>
      <c r="I281" s="5"/>
      <c r="J281" s="5"/>
      <c r="K281" s="5"/>
      <c r="L281" s="5"/>
      <c r="M281" s="5"/>
      <c r="N281" s="5"/>
      <c r="O281" s="5"/>
      <c r="P281" s="5"/>
      <c r="Q281" s="13"/>
      <c r="R281" s="5"/>
      <c r="S281" s="5"/>
      <c r="T281" s="5"/>
      <c r="U281" s="5"/>
      <c r="V281" s="5"/>
    </row>
    <row r="282" spans="1:22" s="48" customFormat="1" ht="12.75">
      <c r="A282" s="1"/>
      <c r="C282" s="13"/>
      <c r="E282" s="5"/>
      <c r="F282" s="5"/>
      <c r="G282" s="5"/>
      <c r="H282" s="5"/>
      <c r="I282" s="5"/>
      <c r="J282" s="5"/>
      <c r="K282" s="5"/>
      <c r="L282" s="5"/>
      <c r="M282" s="5"/>
      <c r="N282" s="5"/>
      <c r="O282" s="5"/>
      <c r="P282" s="5"/>
      <c r="Q282" s="13"/>
      <c r="R282" s="5"/>
      <c r="S282" s="5"/>
      <c r="T282" s="5"/>
      <c r="U282" s="5"/>
      <c r="V282" s="5"/>
    </row>
    <row r="283" spans="1:22" s="48" customFormat="1" ht="12.75">
      <c r="A283" s="1"/>
      <c r="C283" s="13"/>
      <c r="E283" s="5"/>
      <c r="F283" s="5"/>
      <c r="G283" s="5"/>
      <c r="H283" s="5"/>
      <c r="I283" s="5"/>
      <c r="J283" s="5"/>
      <c r="K283" s="5"/>
      <c r="L283" s="5"/>
      <c r="M283" s="5"/>
      <c r="N283" s="5"/>
      <c r="O283" s="5"/>
      <c r="P283" s="5"/>
      <c r="Q283" s="13"/>
      <c r="R283" s="5"/>
      <c r="S283" s="5"/>
      <c r="T283" s="5"/>
      <c r="U283" s="5"/>
      <c r="V283" s="5"/>
    </row>
    <row r="284" spans="1:22" s="48" customFormat="1" ht="12.75">
      <c r="A284" s="1"/>
      <c r="C284" s="13"/>
      <c r="E284" s="5"/>
      <c r="F284" s="5"/>
      <c r="G284" s="5"/>
      <c r="H284" s="5"/>
      <c r="I284" s="5"/>
      <c r="J284" s="5"/>
      <c r="K284" s="5"/>
      <c r="L284" s="5"/>
      <c r="M284" s="5"/>
      <c r="N284" s="5"/>
      <c r="O284" s="5"/>
      <c r="P284" s="5"/>
      <c r="Q284" s="13"/>
      <c r="R284" s="5"/>
      <c r="S284" s="5"/>
      <c r="T284" s="5"/>
      <c r="U284" s="5"/>
      <c r="V284" s="5"/>
    </row>
    <row r="285" spans="1:22" s="48" customFormat="1" ht="12.75">
      <c r="A285" s="1"/>
      <c r="C285" s="13"/>
      <c r="E285" s="5"/>
      <c r="F285" s="5"/>
      <c r="G285" s="5"/>
      <c r="H285" s="5"/>
      <c r="I285" s="5"/>
      <c r="J285" s="5"/>
      <c r="K285" s="5"/>
      <c r="L285" s="5"/>
      <c r="M285" s="5"/>
      <c r="N285" s="5"/>
      <c r="O285" s="5"/>
      <c r="P285" s="5"/>
      <c r="Q285" s="13"/>
      <c r="R285" s="5"/>
      <c r="S285" s="5"/>
      <c r="T285" s="5"/>
      <c r="U285" s="5"/>
      <c r="V285" s="5"/>
    </row>
    <row r="286" spans="1:22" s="48" customFormat="1" ht="12.75">
      <c r="A286" s="1"/>
      <c r="C286" s="13"/>
      <c r="E286" s="5"/>
      <c r="F286" s="5"/>
      <c r="G286" s="5"/>
      <c r="H286" s="5"/>
      <c r="I286" s="5"/>
      <c r="J286" s="5"/>
      <c r="K286" s="5"/>
      <c r="L286" s="5"/>
      <c r="M286" s="5"/>
      <c r="N286" s="5"/>
      <c r="O286" s="5"/>
      <c r="P286" s="5"/>
      <c r="Q286" s="13"/>
      <c r="R286" s="5"/>
      <c r="S286" s="5"/>
      <c r="T286" s="5"/>
      <c r="U286" s="5"/>
      <c r="V286" s="5"/>
    </row>
    <row r="287" spans="1:22" s="48" customFormat="1" ht="12.75">
      <c r="A287" s="1"/>
      <c r="C287" s="13"/>
      <c r="E287" s="5"/>
      <c r="F287" s="5"/>
      <c r="G287" s="5"/>
      <c r="H287" s="5"/>
      <c r="I287" s="5"/>
      <c r="J287" s="5"/>
      <c r="K287" s="5"/>
      <c r="L287" s="5"/>
      <c r="M287" s="5"/>
      <c r="N287" s="5"/>
      <c r="O287" s="5"/>
      <c r="P287" s="5"/>
      <c r="Q287" s="13"/>
      <c r="R287" s="5"/>
      <c r="S287" s="5"/>
      <c r="T287" s="5"/>
      <c r="U287" s="5"/>
      <c r="V287" s="5"/>
    </row>
    <row r="288" spans="1:22" s="48" customFormat="1" ht="12.75">
      <c r="A288" s="1"/>
      <c r="C288" s="13"/>
      <c r="E288" s="5"/>
      <c r="F288" s="5"/>
      <c r="G288" s="5"/>
      <c r="H288" s="5"/>
      <c r="I288" s="5"/>
      <c r="J288" s="5"/>
      <c r="K288" s="5"/>
      <c r="L288" s="5"/>
      <c r="M288" s="5"/>
      <c r="N288" s="5"/>
      <c r="O288" s="5"/>
      <c r="P288" s="5"/>
      <c r="Q288" s="13"/>
      <c r="R288" s="5"/>
      <c r="S288" s="5"/>
      <c r="T288" s="5"/>
      <c r="U288" s="5"/>
      <c r="V288" s="5"/>
    </row>
    <row r="289" spans="1:22" s="48" customFormat="1" ht="12.75">
      <c r="A289" s="1"/>
      <c r="C289" s="13"/>
      <c r="E289" s="5"/>
      <c r="F289" s="5"/>
      <c r="G289" s="5"/>
      <c r="H289" s="5"/>
      <c r="I289" s="5"/>
      <c r="J289" s="5"/>
      <c r="K289" s="5"/>
      <c r="L289" s="5"/>
      <c r="M289" s="5"/>
      <c r="N289" s="5"/>
      <c r="O289" s="5"/>
      <c r="P289" s="5"/>
      <c r="Q289" s="13"/>
      <c r="R289" s="5"/>
      <c r="S289" s="5"/>
      <c r="T289" s="5"/>
      <c r="U289" s="5"/>
      <c r="V289" s="5"/>
    </row>
    <row r="290" spans="1:22" s="48" customFormat="1" ht="12.75">
      <c r="A290" s="1"/>
      <c r="C290" s="13"/>
      <c r="E290" s="5"/>
      <c r="F290" s="5"/>
      <c r="G290" s="5"/>
      <c r="H290" s="5"/>
      <c r="I290" s="5"/>
      <c r="J290" s="5"/>
      <c r="K290" s="5"/>
      <c r="L290" s="5"/>
      <c r="M290" s="5"/>
      <c r="N290" s="5"/>
      <c r="O290" s="5"/>
      <c r="P290" s="5"/>
      <c r="Q290" s="13"/>
      <c r="R290" s="5"/>
      <c r="S290" s="5"/>
      <c r="T290" s="5"/>
      <c r="U290" s="5"/>
      <c r="V290" s="5"/>
    </row>
    <row r="291" spans="1:22" s="48" customFormat="1" ht="12.75">
      <c r="A291" s="1"/>
      <c r="C291" s="13"/>
      <c r="E291" s="5"/>
      <c r="F291" s="5"/>
      <c r="G291" s="5"/>
      <c r="H291" s="5"/>
      <c r="I291" s="5"/>
      <c r="J291" s="5"/>
      <c r="K291" s="5"/>
      <c r="L291" s="5"/>
      <c r="M291" s="5"/>
      <c r="N291" s="5"/>
      <c r="O291" s="5"/>
      <c r="P291" s="5"/>
      <c r="Q291" s="13"/>
      <c r="R291" s="5"/>
      <c r="S291" s="5"/>
      <c r="T291" s="5"/>
      <c r="U291" s="5"/>
      <c r="V291" s="5"/>
    </row>
    <row r="292" spans="1:22" s="48" customFormat="1" ht="12.75">
      <c r="A292" s="1"/>
      <c r="C292" s="13"/>
      <c r="E292" s="5"/>
      <c r="F292" s="5"/>
      <c r="G292" s="5"/>
      <c r="H292" s="5"/>
      <c r="I292" s="5"/>
      <c r="J292" s="5"/>
      <c r="K292" s="5"/>
      <c r="L292" s="5"/>
      <c r="M292" s="5"/>
      <c r="N292" s="5"/>
      <c r="O292" s="5"/>
      <c r="P292" s="5"/>
      <c r="Q292" s="13"/>
      <c r="R292" s="5"/>
      <c r="S292" s="5"/>
      <c r="T292" s="5"/>
      <c r="U292" s="5"/>
      <c r="V292" s="5"/>
    </row>
    <row r="293" spans="1:22" s="48" customFormat="1" ht="12.75">
      <c r="A293" s="1"/>
      <c r="C293" s="13"/>
      <c r="E293" s="5"/>
      <c r="F293" s="5"/>
      <c r="G293" s="5"/>
      <c r="H293" s="5"/>
      <c r="I293" s="5"/>
      <c r="J293" s="5"/>
      <c r="K293" s="5"/>
      <c r="L293" s="5"/>
      <c r="M293" s="5"/>
      <c r="N293" s="5"/>
      <c r="O293" s="5"/>
      <c r="P293" s="5"/>
      <c r="Q293" s="13"/>
      <c r="R293" s="5"/>
      <c r="S293" s="5"/>
      <c r="T293" s="5"/>
      <c r="U293" s="5"/>
      <c r="V293" s="5"/>
    </row>
    <row r="294" spans="1:22" s="48" customFormat="1" ht="12.75">
      <c r="A294" s="1"/>
      <c r="C294" s="13"/>
      <c r="E294" s="5"/>
      <c r="F294" s="5"/>
      <c r="G294" s="5"/>
      <c r="H294" s="5"/>
      <c r="I294" s="5"/>
      <c r="J294" s="5"/>
      <c r="K294" s="5"/>
      <c r="L294" s="5"/>
      <c r="M294" s="5"/>
      <c r="N294" s="5"/>
      <c r="O294" s="5"/>
      <c r="P294" s="5"/>
      <c r="Q294" s="13"/>
      <c r="R294" s="5"/>
      <c r="S294" s="5"/>
      <c r="T294" s="5"/>
      <c r="U294" s="5"/>
      <c r="V294" s="5"/>
    </row>
    <row r="295" spans="1:22" s="48" customFormat="1" ht="12.75">
      <c r="A295" s="1"/>
      <c r="C295" s="13"/>
      <c r="E295" s="5"/>
      <c r="F295" s="5"/>
      <c r="G295" s="5"/>
      <c r="H295" s="5"/>
      <c r="I295" s="5"/>
      <c r="J295" s="5"/>
      <c r="K295" s="5"/>
      <c r="L295" s="5"/>
      <c r="M295" s="5"/>
      <c r="N295" s="5"/>
      <c r="O295" s="5"/>
      <c r="P295" s="5"/>
      <c r="Q295" s="13"/>
      <c r="R295" s="5"/>
      <c r="S295" s="5"/>
      <c r="T295" s="5"/>
      <c r="U295" s="5"/>
      <c r="V295" s="5"/>
    </row>
    <row r="296" spans="1:22" s="48" customFormat="1" ht="12.75">
      <c r="A296" s="1"/>
      <c r="C296" s="13"/>
      <c r="E296" s="5"/>
      <c r="F296" s="5"/>
      <c r="G296" s="5"/>
      <c r="H296" s="5"/>
      <c r="I296" s="5"/>
      <c r="J296" s="5"/>
      <c r="K296" s="5"/>
      <c r="L296" s="5"/>
      <c r="M296" s="5"/>
      <c r="N296" s="5"/>
      <c r="O296" s="5"/>
      <c r="P296" s="5"/>
      <c r="Q296" s="13"/>
      <c r="R296" s="5"/>
      <c r="S296" s="5"/>
      <c r="T296" s="5"/>
      <c r="U296" s="5"/>
      <c r="V296" s="5"/>
    </row>
    <row r="297" spans="1:22" s="48" customFormat="1" ht="12.75">
      <c r="A297" s="1"/>
      <c r="C297" s="13"/>
      <c r="E297" s="5"/>
      <c r="F297" s="5"/>
      <c r="G297" s="5"/>
      <c r="H297" s="5"/>
      <c r="I297" s="5"/>
      <c r="J297" s="5"/>
      <c r="K297" s="5"/>
      <c r="L297" s="5"/>
      <c r="M297" s="5"/>
      <c r="N297" s="5"/>
      <c r="O297" s="5"/>
      <c r="P297" s="5"/>
      <c r="Q297" s="13"/>
      <c r="R297" s="5"/>
      <c r="S297" s="5"/>
      <c r="T297" s="5"/>
      <c r="U297" s="5"/>
      <c r="V297" s="5"/>
    </row>
    <row r="298" spans="1:22" s="48" customFormat="1" ht="12.75">
      <c r="A298" s="1"/>
      <c r="C298" s="13"/>
      <c r="E298" s="5"/>
      <c r="F298" s="5"/>
      <c r="G298" s="5"/>
      <c r="H298" s="5"/>
      <c r="I298" s="5"/>
      <c r="J298" s="5"/>
      <c r="K298" s="5"/>
      <c r="L298" s="5"/>
      <c r="M298" s="5"/>
      <c r="N298" s="5"/>
      <c r="O298" s="5"/>
      <c r="P298" s="5"/>
      <c r="Q298" s="13"/>
      <c r="R298" s="5"/>
      <c r="S298" s="5"/>
      <c r="T298" s="5"/>
      <c r="U298" s="5"/>
      <c r="V298" s="5"/>
    </row>
    <row r="299" spans="1:22" s="48" customFormat="1" ht="12.75">
      <c r="A299" s="1"/>
      <c r="C299" s="13"/>
      <c r="E299" s="5"/>
      <c r="F299" s="5"/>
      <c r="G299" s="5"/>
      <c r="H299" s="5"/>
      <c r="I299" s="5"/>
      <c r="J299" s="5"/>
      <c r="K299" s="5"/>
      <c r="L299" s="5"/>
      <c r="M299" s="5"/>
      <c r="N299" s="5"/>
      <c r="O299" s="5"/>
      <c r="P299" s="5"/>
      <c r="Q299" s="13"/>
      <c r="R299" s="5"/>
      <c r="S299" s="5"/>
      <c r="T299" s="5"/>
      <c r="U299" s="5"/>
      <c r="V299" s="5"/>
    </row>
    <row r="300" spans="1:22" s="48" customFormat="1" ht="12.75">
      <c r="A300" s="1"/>
      <c r="C300" s="13"/>
      <c r="E300" s="5"/>
      <c r="F300" s="5"/>
      <c r="G300" s="5"/>
      <c r="H300" s="5"/>
      <c r="I300" s="5"/>
      <c r="J300" s="5"/>
      <c r="K300" s="5"/>
      <c r="L300" s="5"/>
      <c r="M300" s="5"/>
      <c r="N300" s="5"/>
      <c r="O300" s="5"/>
      <c r="P300" s="5"/>
      <c r="Q300" s="13"/>
      <c r="R300" s="5"/>
      <c r="S300" s="5"/>
      <c r="T300" s="5"/>
      <c r="U300" s="5"/>
      <c r="V300" s="5"/>
    </row>
    <row r="301" spans="1:22" s="48" customFormat="1" ht="12.75">
      <c r="A301" s="1"/>
      <c r="C301" s="13"/>
      <c r="E301" s="5"/>
      <c r="F301" s="5"/>
      <c r="G301" s="5"/>
      <c r="H301" s="5"/>
      <c r="I301" s="5"/>
      <c r="J301" s="5"/>
      <c r="K301" s="5"/>
      <c r="L301" s="5"/>
      <c r="M301" s="5"/>
      <c r="N301" s="5"/>
      <c r="O301" s="5"/>
      <c r="P301" s="5"/>
      <c r="Q301" s="13"/>
      <c r="R301" s="5"/>
      <c r="S301" s="5"/>
      <c r="T301" s="5"/>
      <c r="U301" s="5"/>
      <c r="V301" s="5"/>
    </row>
    <row r="302" spans="1:22" s="48" customFormat="1" ht="12.75">
      <c r="A302" s="1"/>
      <c r="C302" s="13"/>
      <c r="E302" s="5"/>
      <c r="F302" s="5"/>
      <c r="G302" s="5"/>
      <c r="H302" s="5"/>
      <c r="I302" s="5"/>
      <c r="J302" s="5"/>
      <c r="K302" s="5"/>
      <c r="L302" s="5"/>
      <c r="M302" s="5"/>
      <c r="N302" s="5"/>
      <c r="O302" s="5"/>
      <c r="P302" s="5"/>
      <c r="Q302" s="13"/>
      <c r="R302" s="5"/>
      <c r="S302" s="5"/>
      <c r="T302" s="5"/>
      <c r="U302" s="5"/>
      <c r="V302" s="5"/>
    </row>
    <row r="303" spans="1:22" s="48" customFormat="1" ht="12.75">
      <c r="A303" s="1"/>
      <c r="C303" s="13"/>
      <c r="E303" s="5"/>
      <c r="F303" s="5"/>
      <c r="G303" s="5"/>
      <c r="H303" s="5"/>
      <c r="I303" s="5"/>
      <c r="J303" s="5"/>
      <c r="K303" s="5"/>
      <c r="L303" s="5"/>
      <c r="M303" s="5"/>
      <c r="N303" s="5"/>
      <c r="O303" s="5"/>
      <c r="P303" s="5"/>
      <c r="Q303" s="13"/>
      <c r="R303" s="5"/>
      <c r="S303" s="5"/>
      <c r="T303" s="5"/>
      <c r="U303" s="5"/>
      <c r="V303" s="5"/>
    </row>
    <row r="304" spans="1:22" s="48" customFormat="1" ht="12.75">
      <c r="A304" s="1"/>
      <c r="C304" s="13"/>
      <c r="E304" s="5"/>
      <c r="F304" s="5"/>
      <c r="G304" s="5"/>
      <c r="H304" s="5"/>
      <c r="I304" s="5"/>
      <c r="J304" s="5"/>
      <c r="K304" s="5"/>
      <c r="L304" s="5"/>
      <c r="M304" s="5"/>
      <c r="N304" s="5"/>
      <c r="O304" s="5"/>
      <c r="P304" s="5"/>
      <c r="Q304" s="13"/>
      <c r="R304" s="5"/>
      <c r="S304" s="5"/>
      <c r="T304" s="5"/>
      <c r="U304" s="5"/>
      <c r="V304" s="5"/>
    </row>
    <row r="305" spans="1:22" s="48" customFormat="1" ht="12.75">
      <c r="A305" s="1"/>
      <c r="C305" s="13"/>
      <c r="E305" s="5"/>
      <c r="F305" s="5"/>
      <c r="G305" s="5"/>
      <c r="H305" s="5"/>
      <c r="I305" s="5"/>
      <c r="J305" s="5"/>
      <c r="K305" s="5"/>
      <c r="L305" s="5"/>
      <c r="M305" s="5"/>
      <c r="N305" s="5"/>
      <c r="O305" s="5"/>
      <c r="P305" s="5"/>
      <c r="Q305" s="13"/>
      <c r="R305" s="5"/>
      <c r="S305" s="5"/>
      <c r="T305" s="5"/>
      <c r="U305" s="5"/>
      <c r="V305" s="5"/>
    </row>
    <row r="306" spans="1:22" s="48" customFormat="1" ht="12.75">
      <c r="A306" s="1"/>
      <c r="C306" s="13"/>
      <c r="E306" s="5"/>
      <c r="F306" s="5"/>
      <c r="G306" s="5"/>
      <c r="H306" s="5"/>
      <c r="I306" s="5"/>
      <c r="J306" s="5"/>
      <c r="K306" s="5"/>
      <c r="L306" s="5"/>
      <c r="M306" s="5"/>
      <c r="N306" s="5"/>
      <c r="O306" s="5"/>
      <c r="P306" s="5"/>
      <c r="Q306" s="13"/>
      <c r="R306" s="5"/>
      <c r="S306" s="5"/>
      <c r="T306" s="5"/>
      <c r="U306" s="5"/>
      <c r="V306" s="5"/>
    </row>
    <row r="307" spans="1:22" s="48" customFormat="1" ht="12.75">
      <c r="A307" s="1"/>
      <c r="C307" s="13"/>
      <c r="E307" s="5"/>
      <c r="F307" s="5"/>
      <c r="G307" s="5"/>
      <c r="H307" s="5"/>
      <c r="I307" s="5"/>
      <c r="J307" s="5"/>
      <c r="K307" s="5"/>
      <c r="L307" s="5"/>
      <c r="M307" s="5"/>
      <c r="N307" s="5"/>
      <c r="O307" s="5"/>
      <c r="P307" s="5"/>
      <c r="Q307" s="13"/>
      <c r="R307" s="5"/>
      <c r="S307" s="5"/>
      <c r="T307" s="5"/>
      <c r="U307" s="5"/>
      <c r="V307" s="5"/>
    </row>
    <row r="308" spans="1:22" s="48" customFormat="1" ht="12.75">
      <c r="A308" s="1"/>
      <c r="C308" s="13"/>
      <c r="E308" s="5"/>
      <c r="F308" s="5"/>
      <c r="G308" s="5"/>
      <c r="H308" s="5"/>
      <c r="I308" s="5"/>
      <c r="J308" s="5"/>
      <c r="K308" s="5"/>
      <c r="L308" s="5"/>
      <c r="M308" s="5"/>
      <c r="N308" s="5"/>
      <c r="O308" s="5"/>
      <c r="P308" s="5"/>
      <c r="Q308" s="13"/>
      <c r="R308" s="5"/>
      <c r="S308" s="5"/>
      <c r="T308" s="5"/>
      <c r="U308" s="5"/>
      <c r="V308" s="5"/>
    </row>
    <row r="309" spans="1:22" s="48" customFormat="1" ht="12.75">
      <c r="A309" s="1"/>
      <c r="C309" s="13"/>
      <c r="E309" s="5"/>
      <c r="F309" s="5"/>
      <c r="G309" s="5"/>
      <c r="H309" s="5"/>
      <c r="I309" s="5"/>
      <c r="J309" s="5"/>
      <c r="K309" s="5"/>
      <c r="L309" s="5"/>
      <c r="M309" s="5"/>
      <c r="N309" s="5"/>
      <c r="O309" s="5"/>
      <c r="P309" s="5"/>
      <c r="Q309" s="13"/>
      <c r="R309" s="5"/>
      <c r="S309" s="5"/>
      <c r="T309" s="5"/>
      <c r="U309" s="5"/>
      <c r="V309" s="5"/>
    </row>
    <row r="310" spans="1:22" s="48" customFormat="1" ht="12.75">
      <c r="A310" s="1"/>
      <c r="C310" s="13"/>
      <c r="E310" s="5"/>
      <c r="F310" s="5"/>
      <c r="G310" s="5"/>
      <c r="H310" s="5"/>
      <c r="I310" s="5"/>
      <c r="J310" s="5"/>
      <c r="K310" s="5"/>
      <c r="L310" s="5"/>
      <c r="M310" s="5"/>
      <c r="N310" s="5"/>
      <c r="O310" s="5"/>
      <c r="P310" s="5"/>
      <c r="Q310" s="13"/>
      <c r="R310" s="5"/>
      <c r="S310" s="5"/>
      <c r="T310" s="5"/>
      <c r="U310" s="5"/>
      <c r="V310" s="5"/>
    </row>
    <row r="311" spans="1:22" s="48" customFormat="1" ht="12.75">
      <c r="A311" s="1"/>
      <c r="C311" s="13"/>
      <c r="E311" s="5"/>
      <c r="F311" s="5"/>
      <c r="G311" s="5"/>
      <c r="H311" s="5"/>
      <c r="I311" s="5"/>
      <c r="J311" s="5"/>
      <c r="K311" s="5"/>
      <c r="L311" s="5"/>
      <c r="M311" s="5"/>
      <c r="N311" s="5"/>
      <c r="O311" s="5"/>
      <c r="P311" s="5"/>
      <c r="Q311" s="13"/>
      <c r="R311" s="5"/>
      <c r="S311" s="5"/>
      <c r="T311" s="5"/>
      <c r="U311" s="5"/>
      <c r="V311" s="5"/>
    </row>
    <row r="312" spans="1:22" s="48" customFormat="1" ht="12.75">
      <c r="A312" s="1"/>
      <c r="C312" s="13"/>
      <c r="E312" s="5"/>
      <c r="F312" s="5"/>
      <c r="G312" s="5"/>
      <c r="H312" s="5"/>
      <c r="I312" s="5"/>
      <c r="J312" s="5"/>
      <c r="K312" s="5"/>
      <c r="L312" s="5"/>
      <c r="M312" s="5"/>
      <c r="N312" s="5"/>
      <c r="O312" s="5"/>
      <c r="P312" s="5"/>
      <c r="Q312" s="13"/>
      <c r="R312" s="5"/>
      <c r="S312" s="5"/>
      <c r="T312" s="5"/>
      <c r="U312" s="5"/>
      <c r="V312" s="5"/>
    </row>
    <row r="313" spans="1:22" s="48" customFormat="1" ht="12.75">
      <c r="A313" s="1"/>
      <c r="C313" s="13"/>
      <c r="E313" s="5"/>
      <c r="F313" s="5"/>
      <c r="G313" s="5"/>
      <c r="H313" s="5"/>
      <c r="I313" s="5"/>
      <c r="J313" s="5"/>
      <c r="K313" s="5"/>
      <c r="L313" s="5"/>
      <c r="M313" s="5"/>
      <c r="N313" s="5"/>
      <c r="O313" s="5"/>
      <c r="P313" s="5"/>
      <c r="Q313" s="13"/>
      <c r="R313" s="5"/>
      <c r="S313" s="5"/>
      <c r="T313" s="5"/>
      <c r="U313" s="5"/>
      <c r="V313" s="5"/>
    </row>
    <row r="314" spans="1:22" s="48" customFormat="1" ht="12.75">
      <c r="A314" s="1"/>
      <c r="C314" s="13"/>
      <c r="E314" s="5"/>
      <c r="F314" s="5"/>
      <c r="G314" s="5"/>
      <c r="H314" s="5"/>
      <c r="I314" s="5"/>
      <c r="J314" s="5"/>
      <c r="K314" s="5"/>
      <c r="L314" s="5"/>
      <c r="M314" s="5"/>
      <c r="N314" s="5"/>
      <c r="O314" s="5"/>
      <c r="P314" s="5"/>
      <c r="Q314" s="13"/>
      <c r="R314" s="5"/>
      <c r="S314" s="5"/>
      <c r="T314" s="5"/>
      <c r="U314" s="5"/>
      <c r="V314" s="5"/>
    </row>
    <row r="315" spans="1:22" s="48" customFormat="1" ht="12.75">
      <c r="A315" s="1"/>
      <c r="C315" s="13"/>
      <c r="E315" s="5"/>
      <c r="F315" s="5"/>
      <c r="G315" s="5"/>
      <c r="H315" s="5"/>
      <c r="I315" s="5"/>
      <c r="J315" s="5"/>
      <c r="K315" s="5"/>
      <c r="L315" s="5"/>
      <c r="M315" s="5"/>
      <c r="N315" s="5"/>
      <c r="O315" s="5"/>
      <c r="P315" s="5"/>
      <c r="Q315" s="13"/>
      <c r="R315" s="5"/>
      <c r="S315" s="5"/>
      <c r="T315" s="5"/>
      <c r="U315" s="5"/>
      <c r="V315" s="5"/>
    </row>
  </sheetData>
  <printOptions/>
  <pageMargins left="0.7" right="0.7" top="0.75" bottom="0.75" header="0.3" footer="0.3"/>
  <pageSetup horizontalDpi="600" verticalDpi="600" orientation="portrait" paperSize="9" scale="90" r:id="rId1"/>
  <rowBreaks count="2" manualBreakCount="2">
    <brk id="56" max="16383" man="1"/>
    <brk id="110" max="16383" man="1"/>
  </rowBreaks>
  <colBreaks count="1" manualBreakCount="1">
    <brk id="16"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topLeftCell="A1"/>
  </sheetViews>
  <sheetFormatPr defaultColWidth="9.140625" defaultRowHeight="12.75"/>
  <cols>
    <col min="1" max="1" width="3.00390625" style="70" bestFit="1" customWidth="1"/>
    <col min="2" max="2" width="12.140625" style="35" bestFit="1" customWidth="1"/>
    <col min="3" max="3" width="5.00390625" style="35" bestFit="1" customWidth="1"/>
    <col min="4" max="4" width="4.8515625" style="35" bestFit="1" customWidth="1"/>
    <col min="5" max="5" width="9.140625" style="35" customWidth="1"/>
    <col min="6" max="6" width="3.00390625" style="35" bestFit="1" customWidth="1"/>
    <col min="7" max="7" width="13.8515625" style="35" bestFit="1" customWidth="1"/>
    <col min="8" max="8" width="5.00390625" style="35" bestFit="1" customWidth="1"/>
    <col min="9" max="9" width="4.8515625" style="35" customWidth="1"/>
    <col min="10" max="10" width="9.140625" style="35" customWidth="1"/>
    <col min="11" max="11" width="3.00390625" style="35" bestFit="1" customWidth="1"/>
    <col min="12" max="12" width="12.421875" style="35" bestFit="1" customWidth="1"/>
    <col min="13" max="13" width="5.00390625" style="35" bestFit="1" customWidth="1"/>
    <col min="14" max="14" width="4.8515625" style="35" bestFit="1" customWidth="1"/>
    <col min="15" max="15" width="9.140625" style="35" customWidth="1"/>
    <col min="16" max="16" width="3.00390625" style="35" bestFit="1" customWidth="1"/>
    <col min="17" max="17" width="13.57421875" style="35" bestFit="1" customWidth="1"/>
    <col min="18" max="18" width="5.00390625" style="35" bestFit="1" customWidth="1"/>
    <col min="19" max="19" width="4.8515625" style="35" bestFit="1" customWidth="1"/>
    <col min="20" max="16384" width="9.140625" style="35" customWidth="1"/>
  </cols>
  <sheetData>
    <row r="1" spans="1:19" ht="12.75">
      <c r="A1" s="68"/>
      <c r="B1" s="64" t="s">
        <v>324</v>
      </c>
      <c r="C1" s="69"/>
      <c r="D1" s="64"/>
      <c r="F1" s="68"/>
      <c r="G1" s="64" t="s">
        <v>334</v>
      </c>
      <c r="H1" s="69"/>
      <c r="I1" s="64"/>
      <c r="K1" s="68"/>
      <c r="L1" s="64" t="s">
        <v>347</v>
      </c>
      <c r="M1" s="69"/>
      <c r="N1" s="64"/>
      <c r="P1" s="68"/>
      <c r="Q1" s="64" t="s">
        <v>346</v>
      </c>
      <c r="R1" s="69"/>
      <c r="S1" s="64"/>
    </row>
    <row r="2" spans="1:19" ht="12.75">
      <c r="A2" s="70">
        <v>1</v>
      </c>
      <c r="B2" s="50" t="s">
        <v>120</v>
      </c>
      <c r="C2" s="44">
        <v>1889</v>
      </c>
      <c r="D2" s="44" t="s">
        <v>8</v>
      </c>
      <c r="F2" s="70">
        <v>1</v>
      </c>
      <c r="G2" s="50" t="s">
        <v>120</v>
      </c>
      <c r="H2" s="44">
        <v>1889</v>
      </c>
      <c r="I2" s="44" t="s">
        <v>8</v>
      </c>
      <c r="K2" s="70">
        <v>1</v>
      </c>
      <c r="L2" s="50" t="s">
        <v>120</v>
      </c>
      <c r="M2" s="44">
        <v>1889</v>
      </c>
      <c r="N2" s="44" t="s">
        <v>8</v>
      </c>
      <c r="P2" s="70">
        <v>1</v>
      </c>
      <c r="Q2" s="50" t="s">
        <v>120</v>
      </c>
      <c r="R2" s="44">
        <v>1889</v>
      </c>
      <c r="S2" s="44" t="s">
        <v>8</v>
      </c>
    </row>
    <row r="3" spans="1:19" ht="12.75">
      <c r="A3" s="70">
        <v>2</v>
      </c>
      <c r="B3" s="50" t="s">
        <v>121</v>
      </c>
      <c r="C3" s="44">
        <v>1887</v>
      </c>
      <c r="D3" s="44" t="s">
        <v>8</v>
      </c>
      <c r="F3" s="70">
        <v>2</v>
      </c>
      <c r="G3" s="50" t="s">
        <v>121</v>
      </c>
      <c r="H3" s="44">
        <v>1887</v>
      </c>
      <c r="I3" s="44" t="s">
        <v>8</v>
      </c>
      <c r="K3" s="70">
        <v>2</v>
      </c>
      <c r="L3" s="50" t="s">
        <v>121</v>
      </c>
      <c r="M3" s="44">
        <v>1887</v>
      </c>
      <c r="N3" s="44" t="s">
        <v>8</v>
      </c>
      <c r="P3" s="70">
        <v>2</v>
      </c>
      <c r="Q3" s="50" t="s">
        <v>121</v>
      </c>
      <c r="R3" s="44">
        <v>1887</v>
      </c>
      <c r="S3" s="44" t="s">
        <v>8</v>
      </c>
    </row>
    <row r="4" spans="1:19" ht="12.75">
      <c r="A4" s="70">
        <v>3</v>
      </c>
      <c r="B4" s="50" t="s">
        <v>122</v>
      </c>
      <c r="C4" s="44">
        <v>1881</v>
      </c>
      <c r="D4" s="44" t="s">
        <v>8</v>
      </c>
      <c r="F4" s="70">
        <v>3</v>
      </c>
      <c r="G4" s="50" t="s">
        <v>122</v>
      </c>
      <c r="H4" s="44">
        <v>1881</v>
      </c>
      <c r="I4" s="44" t="s">
        <v>8</v>
      </c>
      <c r="K4" s="70">
        <v>3</v>
      </c>
      <c r="L4" s="50" t="s">
        <v>122</v>
      </c>
      <c r="M4" s="44">
        <v>1881</v>
      </c>
      <c r="N4" s="44" t="s">
        <v>8</v>
      </c>
      <c r="P4" s="70">
        <v>3</v>
      </c>
      <c r="Q4" s="50" t="s">
        <v>122</v>
      </c>
      <c r="R4" s="44">
        <v>1881</v>
      </c>
      <c r="S4" s="44" t="s">
        <v>8</v>
      </c>
    </row>
    <row r="5" spans="1:19" ht="12.75">
      <c r="A5" s="70">
        <v>4</v>
      </c>
      <c r="B5" s="50" t="s">
        <v>123</v>
      </c>
      <c r="C5" s="44">
        <v>1874</v>
      </c>
      <c r="D5" s="44" t="s">
        <v>8</v>
      </c>
      <c r="F5" s="70">
        <v>4</v>
      </c>
      <c r="G5" s="50" t="s">
        <v>123</v>
      </c>
      <c r="H5" s="44">
        <v>1874</v>
      </c>
      <c r="I5" s="44" t="s">
        <v>8</v>
      </c>
      <c r="K5" s="70">
        <v>4</v>
      </c>
      <c r="L5" s="50" t="s">
        <v>123</v>
      </c>
      <c r="M5" s="44">
        <v>1874</v>
      </c>
      <c r="N5" s="44" t="s">
        <v>8</v>
      </c>
      <c r="O5" s="67"/>
      <c r="P5" s="70">
        <v>4</v>
      </c>
      <c r="Q5" s="50" t="s">
        <v>123</v>
      </c>
      <c r="R5" s="44">
        <v>1874</v>
      </c>
      <c r="S5" s="44" t="s">
        <v>8</v>
      </c>
    </row>
    <row r="6" spans="1:19" ht="12.75">
      <c r="A6" s="70">
        <v>5</v>
      </c>
      <c r="B6" s="50" t="s">
        <v>124</v>
      </c>
      <c r="C6" s="44">
        <v>1870</v>
      </c>
      <c r="D6" s="44" t="s">
        <v>8</v>
      </c>
      <c r="F6" s="70">
        <v>5</v>
      </c>
      <c r="G6" s="50" t="s">
        <v>124</v>
      </c>
      <c r="H6" s="44">
        <v>1870</v>
      </c>
      <c r="I6" s="44" t="s">
        <v>8</v>
      </c>
      <c r="K6" s="70">
        <v>5</v>
      </c>
      <c r="L6" s="50" t="s">
        <v>124</v>
      </c>
      <c r="M6" s="44">
        <v>1870</v>
      </c>
      <c r="N6" s="44" t="s">
        <v>8</v>
      </c>
      <c r="O6" s="67"/>
      <c r="P6" s="70">
        <v>5</v>
      </c>
      <c r="Q6" s="50" t="s">
        <v>124</v>
      </c>
      <c r="R6" s="44">
        <v>1870</v>
      </c>
      <c r="S6" s="44" t="s">
        <v>8</v>
      </c>
    </row>
    <row r="7" spans="1:19" ht="12.75">
      <c r="A7" s="70">
        <v>6</v>
      </c>
      <c r="B7" s="50" t="s">
        <v>125</v>
      </c>
      <c r="C7" s="44">
        <v>1864</v>
      </c>
      <c r="D7" s="44" t="s">
        <v>8</v>
      </c>
      <c r="F7" s="70">
        <v>6</v>
      </c>
      <c r="G7" s="50" t="s">
        <v>125</v>
      </c>
      <c r="H7" s="44">
        <v>1864</v>
      </c>
      <c r="I7" s="44" t="s">
        <v>8</v>
      </c>
      <c r="K7" s="70">
        <v>6</v>
      </c>
      <c r="L7" s="50" t="s">
        <v>125</v>
      </c>
      <c r="M7" s="44">
        <v>1864</v>
      </c>
      <c r="N7" s="44" t="s">
        <v>8</v>
      </c>
      <c r="O7" s="67"/>
      <c r="P7" s="70">
        <v>6</v>
      </c>
      <c r="Q7" s="50" t="s">
        <v>125</v>
      </c>
      <c r="R7" s="44">
        <v>1864</v>
      </c>
      <c r="S7" s="44" t="s">
        <v>8</v>
      </c>
    </row>
    <row r="8" spans="1:19" ht="12.75">
      <c r="A8" s="70">
        <v>7</v>
      </c>
      <c r="B8" s="2" t="s">
        <v>126</v>
      </c>
      <c r="C8" s="44">
        <v>1855</v>
      </c>
      <c r="D8" s="44" t="s">
        <v>8</v>
      </c>
      <c r="F8" s="70">
        <v>7</v>
      </c>
      <c r="G8" s="2" t="s">
        <v>126</v>
      </c>
      <c r="H8" s="44">
        <v>1855</v>
      </c>
      <c r="I8" s="44" t="s">
        <v>8</v>
      </c>
      <c r="K8" s="70">
        <v>7</v>
      </c>
      <c r="L8" s="2" t="s">
        <v>126</v>
      </c>
      <c r="M8" s="44">
        <v>1855</v>
      </c>
      <c r="N8" s="44" t="s">
        <v>8</v>
      </c>
      <c r="O8" s="67"/>
      <c r="P8" s="70">
        <v>7</v>
      </c>
      <c r="Q8" s="2" t="s">
        <v>126</v>
      </c>
      <c r="R8" s="44">
        <v>1855</v>
      </c>
      <c r="S8" s="44" t="s">
        <v>8</v>
      </c>
    </row>
    <row r="9" spans="1:19" ht="12.75">
      <c r="A9" s="70">
        <v>8</v>
      </c>
      <c r="B9" s="2" t="s">
        <v>127</v>
      </c>
      <c r="C9" s="44">
        <v>1850</v>
      </c>
      <c r="D9" s="44" t="s">
        <v>8</v>
      </c>
      <c r="F9" s="70">
        <v>8</v>
      </c>
      <c r="G9" s="2" t="s">
        <v>127</v>
      </c>
      <c r="H9" s="44">
        <v>1850</v>
      </c>
      <c r="I9" s="44" t="s">
        <v>8</v>
      </c>
      <c r="K9" s="70">
        <v>8</v>
      </c>
      <c r="L9" s="2" t="s">
        <v>127</v>
      </c>
      <c r="M9" s="44">
        <v>1850</v>
      </c>
      <c r="N9" s="44" t="s">
        <v>8</v>
      </c>
      <c r="O9" s="67"/>
      <c r="P9" s="70">
        <v>8</v>
      </c>
      <c r="Q9" s="2" t="s">
        <v>127</v>
      </c>
      <c r="R9" s="44">
        <v>1850</v>
      </c>
      <c r="S9" s="44" t="s">
        <v>8</v>
      </c>
    </row>
    <row r="10" spans="1:19" ht="12.75">
      <c r="A10" s="70">
        <v>9</v>
      </c>
      <c r="B10" s="2" t="s">
        <v>128</v>
      </c>
      <c r="C10" s="44">
        <v>1845</v>
      </c>
      <c r="D10" s="44" t="s">
        <v>8</v>
      </c>
      <c r="F10" s="70">
        <v>9</v>
      </c>
      <c r="G10" s="2" t="s">
        <v>128</v>
      </c>
      <c r="H10" s="44">
        <v>1845</v>
      </c>
      <c r="I10" s="44" t="s">
        <v>8</v>
      </c>
      <c r="K10" s="70">
        <v>9</v>
      </c>
      <c r="L10" s="2" t="s">
        <v>128</v>
      </c>
      <c r="M10" s="44">
        <v>1845</v>
      </c>
      <c r="N10" s="44" t="s">
        <v>8</v>
      </c>
      <c r="O10" s="67"/>
      <c r="P10" s="70">
        <v>9</v>
      </c>
      <c r="Q10" s="2" t="s">
        <v>128</v>
      </c>
      <c r="R10" s="44">
        <v>1845</v>
      </c>
      <c r="S10" s="44" t="s">
        <v>8</v>
      </c>
    </row>
    <row r="11" spans="1:19" ht="12.75">
      <c r="A11" s="70">
        <v>10</v>
      </c>
      <c r="B11" s="2" t="s">
        <v>129</v>
      </c>
      <c r="C11" s="44">
        <v>1840</v>
      </c>
      <c r="D11" s="44" t="s">
        <v>8</v>
      </c>
      <c r="F11" s="70">
        <v>10</v>
      </c>
      <c r="G11" s="2" t="s">
        <v>129</v>
      </c>
      <c r="H11" s="44">
        <v>1840</v>
      </c>
      <c r="I11" s="44" t="s">
        <v>8</v>
      </c>
      <c r="K11" s="70">
        <v>10</v>
      </c>
      <c r="L11" s="2" t="s">
        <v>129</v>
      </c>
      <c r="M11" s="44">
        <v>1840</v>
      </c>
      <c r="N11" s="44" t="s">
        <v>8</v>
      </c>
      <c r="O11" s="67"/>
      <c r="P11" s="70">
        <v>10</v>
      </c>
      <c r="Q11" s="2" t="s">
        <v>129</v>
      </c>
      <c r="R11" s="44">
        <v>1840</v>
      </c>
      <c r="S11" s="44" t="s">
        <v>8</v>
      </c>
    </row>
    <row r="12" spans="1:19" ht="12.75">
      <c r="A12" s="70">
        <v>11</v>
      </c>
      <c r="B12" s="2" t="s">
        <v>130</v>
      </c>
      <c r="C12" s="44">
        <v>1835</v>
      </c>
      <c r="D12" s="44" t="s">
        <v>8</v>
      </c>
      <c r="F12" s="70">
        <v>11</v>
      </c>
      <c r="G12" s="2" t="s">
        <v>130</v>
      </c>
      <c r="H12" s="44">
        <v>1835</v>
      </c>
      <c r="I12" s="44" t="s">
        <v>8</v>
      </c>
      <c r="K12" s="70">
        <v>11</v>
      </c>
      <c r="L12" s="2" t="s">
        <v>130</v>
      </c>
      <c r="M12" s="44">
        <v>1835</v>
      </c>
      <c r="N12" s="44" t="s">
        <v>8</v>
      </c>
      <c r="O12" s="67"/>
      <c r="P12" s="70">
        <v>11</v>
      </c>
      <c r="Q12" s="2" t="s">
        <v>130</v>
      </c>
      <c r="R12" s="44">
        <v>1835</v>
      </c>
      <c r="S12" s="44" t="s">
        <v>8</v>
      </c>
    </row>
    <row r="13" spans="1:19" ht="12.75">
      <c r="A13" s="70">
        <v>12</v>
      </c>
      <c r="B13" s="2" t="s">
        <v>131</v>
      </c>
      <c r="C13" s="44">
        <v>1830</v>
      </c>
      <c r="D13" s="44" t="s">
        <v>8</v>
      </c>
      <c r="F13" s="70">
        <v>12</v>
      </c>
      <c r="G13" s="2" t="s">
        <v>131</v>
      </c>
      <c r="H13" s="44">
        <v>1830</v>
      </c>
      <c r="I13" s="44" t="s">
        <v>8</v>
      </c>
      <c r="K13" s="70">
        <v>12</v>
      </c>
      <c r="L13" s="2" t="s">
        <v>131</v>
      </c>
      <c r="M13" s="44">
        <v>1830</v>
      </c>
      <c r="N13" s="44" t="s">
        <v>8</v>
      </c>
      <c r="P13" s="70">
        <v>12</v>
      </c>
      <c r="Q13" s="2" t="s">
        <v>131</v>
      </c>
      <c r="R13" s="44">
        <v>1830</v>
      </c>
      <c r="S13" s="44" t="s">
        <v>8</v>
      </c>
    </row>
    <row r="14" spans="1:19" ht="12.75">
      <c r="A14" s="35"/>
      <c r="F14" s="70">
        <v>13</v>
      </c>
      <c r="G14" s="2" t="s">
        <v>132</v>
      </c>
      <c r="H14" s="44">
        <v>1825</v>
      </c>
      <c r="I14" s="44" t="s">
        <v>8</v>
      </c>
      <c r="K14" s="70">
        <v>13</v>
      </c>
      <c r="L14" s="2" t="s">
        <v>132</v>
      </c>
      <c r="M14" s="44">
        <v>1825</v>
      </c>
      <c r="N14" s="44" t="s">
        <v>8</v>
      </c>
      <c r="P14" s="70">
        <v>13</v>
      </c>
      <c r="Q14" s="2" t="s">
        <v>132</v>
      </c>
      <c r="R14" s="44">
        <v>1825</v>
      </c>
      <c r="S14" s="44" t="s">
        <v>8</v>
      </c>
    </row>
    <row r="15" spans="1:19" ht="12.75">
      <c r="A15" s="35"/>
      <c r="B15" s="64" t="s">
        <v>17</v>
      </c>
      <c r="C15" s="64" t="s">
        <v>96</v>
      </c>
      <c r="F15" s="70">
        <v>14</v>
      </c>
      <c r="G15" s="2" t="s">
        <v>133</v>
      </c>
      <c r="H15" s="44">
        <v>1820</v>
      </c>
      <c r="I15" s="44" t="s">
        <v>8</v>
      </c>
      <c r="K15" s="70">
        <v>14</v>
      </c>
      <c r="L15" s="2" t="s">
        <v>133</v>
      </c>
      <c r="M15" s="44">
        <v>1820</v>
      </c>
      <c r="N15" s="44" t="s">
        <v>8</v>
      </c>
      <c r="P15" s="70">
        <v>14</v>
      </c>
      <c r="Q15" s="2" t="s">
        <v>133</v>
      </c>
      <c r="R15" s="44">
        <v>1820</v>
      </c>
      <c r="S15" s="44" t="s">
        <v>8</v>
      </c>
    </row>
    <row r="16" spans="1:19" ht="12.75">
      <c r="A16" s="35"/>
      <c r="B16" s="65" t="s">
        <v>316</v>
      </c>
      <c r="C16" s="65" t="s">
        <v>329</v>
      </c>
      <c r="K16" s="70">
        <v>15</v>
      </c>
      <c r="L16" s="2" t="s">
        <v>134</v>
      </c>
      <c r="M16" s="44">
        <v>1815</v>
      </c>
      <c r="N16" s="44" t="s">
        <v>8</v>
      </c>
      <c r="P16" s="70">
        <v>15</v>
      </c>
      <c r="Q16" s="2" t="s">
        <v>134</v>
      </c>
      <c r="R16" s="44">
        <v>1815</v>
      </c>
      <c r="S16" s="44" t="s">
        <v>8</v>
      </c>
    </row>
    <row r="17" spans="1:19" ht="12.75">
      <c r="A17" s="35"/>
      <c r="B17" s="66" t="s">
        <v>325</v>
      </c>
      <c r="C17" s="66" t="s">
        <v>319</v>
      </c>
      <c r="G17" s="64" t="s">
        <v>17</v>
      </c>
      <c r="H17" s="64" t="s">
        <v>96</v>
      </c>
      <c r="K17" s="70">
        <v>16</v>
      </c>
      <c r="L17" s="2" t="s">
        <v>135</v>
      </c>
      <c r="M17" s="44">
        <v>1810</v>
      </c>
      <c r="N17" s="44" t="s">
        <v>8</v>
      </c>
      <c r="P17" s="70">
        <v>16</v>
      </c>
      <c r="Q17" s="2" t="s">
        <v>135</v>
      </c>
      <c r="R17" s="44">
        <v>1800</v>
      </c>
      <c r="S17" s="44" t="s">
        <v>8</v>
      </c>
    </row>
    <row r="18" spans="1:19" ht="12.75">
      <c r="A18" s="35"/>
      <c r="B18" s="66" t="s">
        <v>326</v>
      </c>
      <c r="C18" s="66" t="s">
        <v>330</v>
      </c>
      <c r="G18" s="65" t="s">
        <v>335</v>
      </c>
      <c r="H18" s="65" t="s">
        <v>318</v>
      </c>
      <c r="K18" s="70"/>
      <c r="P18" s="70">
        <v>17</v>
      </c>
      <c r="Q18" s="2" t="s">
        <v>136</v>
      </c>
      <c r="R18" s="44">
        <v>1805</v>
      </c>
      <c r="S18" s="44" t="s">
        <v>8</v>
      </c>
    </row>
    <row r="19" spans="1:19" ht="12.75">
      <c r="A19" s="35"/>
      <c r="B19" s="66" t="s">
        <v>297</v>
      </c>
      <c r="C19" s="66" t="s">
        <v>331</v>
      </c>
      <c r="G19" s="66" t="s">
        <v>291</v>
      </c>
      <c r="H19" s="66" t="s">
        <v>339</v>
      </c>
      <c r="K19" s="70"/>
      <c r="L19" s="64" t="s">
        <v>17</v>
      </c>
      <c r="M19" s="64" t="s">
        <v>96</v>
      </c>
      <c r="P19" s="70">
        <v>18</v>
      </c>
      <c r="Q19" s="2" t="s">
        <v>137</v>
      </c>
      <c r="R19" s="44">
        <v>1800</v>
      </c>
      <c r="S19" s="44" t="s">
        <v>8</v>
      </c>
    </row>
    <row r="20" spans="1:13" ht="12.75">
      <c r="A20" s="35"/>
      <c r="B20" s="66" t="s">
        <v>327</v>
      </c>
      <c r="C20" s="66" t="s">
        <v>332</v>
      </c>
      <c r="G20" s="66" t="s">
        <v>336</v>
      </c>
      <c r="H20" s="66" t="s">
        <v>295</v>
      </c>
      <c r="K20" s="70"/>
      <c r="L20" s="65" t="s">
        <v>320</v>
      </c>
      <c r="M20" s="65" t="s">
        <v>354</v>
      </c>
    </row>
    <row r="21" spans="1:18" ht="12.75">
      <c r="A21" s="35"/>
      <c r="B21" s="66" t="s">
        <v>328</v>
      </c>
      <c r="C21" s="66" t="s">
        <v>333</v>
      </c>
      <c r="G21" s="66" t="s">
        <v>337</v>
      </c>
      <c r="H21" s="66" t="s">
        <v>338</v>
      </c>
      <c r="K21" s="70"/>
      <c r="L21" s="66" t="s">
        <v>293</v>
      </c>
      <c r="M21" s="66" t="s">
        <v>355</v>
      </c>
      <c r="Q21" s="64" t="s">
        <v>17</v>
      </c>
      <c r="R21" s="64" t="s">
        <v>96</v>
      </c>
    </row>
    <row r="22" spans="1:18" ht="12.75">
      <c r="A22" s="35"/>
      <c r="G22" s="66" t="s">
        <v>340</v>
      </c>
      <c r="H22" s="66" t="s">
        <v>341</v>
      </c>
      <c r="K22" s="70"/>
      <c r="L22" s="66" t="s">
        <v>348</v>
      </c>
      <c r="M22" s="66" t="s">
        <v>356</v>
      </c>
      <c r="Q22" s="65" t="s">
        <v>362</v>
      </c>
      <c r="R22" s="65" t="s">
        <v>290</v>
      </c>
    </row>
    <row r="23" spans="1:18" ht="12.75">
      <c r="A23" s="35"/>
      <c r="G23" s="66" t="s">
        <v>342</v>
      </c>
      <c r="H23" s="66" t="s">
        <v>343</v>
      </c>
      <c r="K23" s="70"/>
      <c r="L23" s="66" t="s">
        <v>349</v>
      </c>
      <c r="M23" s="66" t="s">
        <v>357</v>
      </c>
      <c r="Q23" s="66" t="s">
        <v>363</v>
      </c>
      <c r="R23" s="66" t="s">
        <v>371</v>
      </c>
    </row>
    <row r="24" spans="1:18" ht="12.75">
      <c r="A24" s="35"/>
      <c r="G24" s="66" t="s">
        <v>344</v>
      </c>
      <c r="H24" s="66" t="s">
        <v>345</v>
      </c>
      <c r="K24" s="70"/>
      <c r="L24" s="66" t="s">
        <v>350</v>
      </c>
      <c r="M24" s="66" t="s">
        <v>358</v>
      </c>
      <c r="Q24" s="66" t="s">
        <v>364</v>
      </c>
      <c r="R24" s="66" t="s">
        <v>372</v>
      </c>
    </row>
    <row r="25" spans="11:18" ht="12.75">
      <c r="K25" s="70"/>
      <c r="L25" s="66" t="s">
        <v>351</v>
      </c>
      <c r="M25" s="66" t="s">
        <v>359</v>
      </c>
      <c r="Q25" s="66" t="s">
        <v>365</v>
      </c>
      <c r="R25" s="66" t="s">
        <v>373</v>
      </c>
    </row>
    <row r="26" spans="11:18" ht="12.75">
      <c r="K26" s="70"/>
      <c r="L26" s="66" t="s">
        <v>352</v>
      </c>
      <c r="M26" s="66" t="s">
        <v>360</v>
      </c>
      <c r="Q26" s="66" t="s">
        <v>366</v>
      </c>
      <c r="R26" s="66" t="s">
        <v>374</v>
      </c>
    </row>
    <row r="27" spans="11:18" ht="12.75">
      <c r="K27" s="70"/>
      <c r="L27" s="66" t="s">
        <v>353</v>
      </c>
      <c r="M27" s="66" t="s">
        <v>361</v>
      </c>
      <c r="Q27" s="66" t="s">
        <v>367</v>
      </c>
      <c r="R27" s="66" t="s">
        <v>375</v>
      </c>
    </row>
    <row r="28" spans="11:18" ht="12.75">
      <c r="K28" s="70"/>
      <c r="Q28" s="66" t="s">
        <v>368</v>
      </c>
      <c r="R28" s="66" t="s">
        <v>376</v>
      </c>
    </row>
    <row r="29" spans="11:18" ht="12.75">
      <c r="K29" s="70"/>
      <c r="Q29" s="66" t="s">
        <v>369</v>
      </c>
      <c r="R29" s="66" t="s">
        <v>377</v>
      </c>
    </row>
    <row r="30" spans="11:18" ht="12.75">
      <c r="K30" s="70"/>
      <c r="Q30" s="66" t="s">
        <v>370</v>
      </c>
      <c r="R30" s="66" t="s">
        <v>378</v>
      </c>
    </row>
    <row r="31" ht="12.75">
      <c r="K31" s="70"/>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0"/>
  <sheetViews>
    <sheetView workbookViewId="0" topLeftCell="A1"/>
  </sheetViews>
  <sheetFormatPr defaultColWidth="9.140625" defaultRowHeight="12.75"/>
  <cols>
    <col min="1" max="1" width="21.140625" style="0" customWidth="1"/>
    <col min="2" max="2" width="6.8515625" style="0" customWidth="1"/>
    <col min="3" max="3" width="3.8515625" style="0" customWidth="1"/>
    <col min="4" max="4" width="3.57421875" style="0" customWidth="1"/>
    <col min="5" max="5" width="3.8515625" style="0" customWidth="1"/>
    <col min="6" max="6" width="11.421875" style="0" bestFit="1" customWidth="1"/>
    <col min="7" max="7" width="3.57421875" style="0" bestFit="1" customWidth="1"/>
    <col min="8" max="8" width="3.00390625" style="0" bestFit="1" customWidth="1"/>
    <col min="9" max="10" width="4.57421875" style="0" bestFit="1" customWidth="1"/>
    <col min="11" max="34" width="2.00390625" style="0" bestFit="1" customWidth="1"/>
  </cols>
  <sheetData>
    <row r="1" spans="1:11" ht="12.75" customHeight="1">
      <c r="A1" s="2" t="str">
        <f ca="1">IF(OFFSET(ruw!$E$1,F$2+ROUNDDOWN((ROW()-1)/10,0)*10,0)="","",OFFSET(ruw!$E$1,F$2+ROUNDDOWN((ROW()-1)/10,0)*10,0))</f>
        <v/>
      </c>
      <c r="B1" s="2" t="str">
        <f ca="1">IF(OFFSET(ruw!$F$1,F$2+ROUNDDOWN((ROW()-1)/10,0)*10,0)="","",OFFSET(ruw!$F$1,F$2+ROUNDDOWN((ROW()-1)/10,0)*10,0))</f>
        <v/>
      </c>
      <c r="C1" s="2" t="str">
        <f ca="1">IF(OFFSET(ruw!$G$1,F$2+ROUNDDOWN((ROW()-1)/10,0)*10,0)="","",OFFSET(ruw!$G$1,F$2+ROUNDDOWN((ROW()-1)/10,0)*10,0))</f>
        <v/>
      </c>
      <c r="E1" s="2"/>
      <c r="F1" s="48" t="s">
        <v>118</v>
      </c>
      <c r="G1" s="3" t="s">
        <v>84</v>
      </c>
      <c r="H1" s="3" t="s">
        <v>119</v>
      </c>
      <c r="K1" s="4"/>
    </row>
    <row r="2" spans="1:34" ht="12.75" customHeight="1">
      <c r="A2" s="2" t="str">
        <f ca="1">IF(OFFSET(ruw!$E$1,F$3+ROUNDDOWN((ROW()-1)/10,0)*10,0)="","",OFFSET(ruw!$E$1,F$3+ROUNDDOWN((ROW()-1)/10,0)*10,0))</f>
        <v/>
      </c>
      <c r="B2" s="2" t="str">
        <f ca="1">IF(OFFSET(ruw!$F$1,F$3+ROUNDDOWN((ROW()-1)/10,0)*10,0)="","",OFFSET(ruw!$F$1,F$3+ROUNDDOWN((ROW()-1)/10,0)*10,0))</f>
        <v/>
      </c>
      <c r="C2" s="2" t="str">
        <f ca="1">IF(OFFSET(ruw!$G$1,F$3+ROUNDDOWN((ROW()-1)/10,0)*10,0)="","",OFFSET(ruw!$G$1,F$3+ROUNDDOWN((ROW()-1)/10,0)*10,0))</f>
        <v/>
      </c>
      <c r="E2" s="2"/>
      <c r="F2" s="61">
        <f>_xlfn.IFERROR(VLOOKUP(H2,G:H,2,FALSE),40000)</f>
        <v>40000</v>
      </c>
      <c r="G2">
        <f>Loting!C2</f>
        <v>0</v>
      </c>
      <c r="H2">
        <v>1</v>
      </c>
      <c r="J2" s="50"/>
      <c r="Q2" s="48"/>
      <c r="R2" s="48"/>
      <c r="S2" s="48"/>
      <c r="T2" s="48"/>
      <c r="U2" s="48"/>
      <c r="V2" s="48"/>
      <c r="W2" s="48"/>
      <c r="X2" s="48"/>
      <c r="Y2" s="48"/>
      <c r="Z2" s="48"/>
      <c r="AA2" s="48"/>
      <c r="AB2" s="48"/>
      <c r="AC2" s="48"/>
      <c r="AD2" s="48"/>
      <c r="AE2" s="48"/>
      <c r="AF2" s="48"/>
      <c r="AG2" s="48"/>
      <c r="AH2" s="48"/>
    </row>
    <row r="3" spans="1:34" ht="12.75" customHeight="1">
      <c r="A3" s="2" t="str">
        <f ca="1">IF(OFFSET(ruw!$E$1,F$4+ROUNDDOWN((ROW()-1)/10,0)*10,0)="","",OFFSET(ruw!$E$1,F$4+ROUNDDOWN((ROW()-1)/10,0)*10,0))</f>
        <v/>
      </c>
      <c r="B3" s="2" t="str">
        <f ca="1">IF(OFFSET(ruw!$F$1,F$4+ROUNDDOWN((ROW()-1)/10,0)*10,0)="","",OFFSET(ruw!$F$1,F$4+ROUNDDOWN((ROW()-1)/10,0)*10,0))</f>
        <v/>
      </c>
      <c r="C3" s="2" t="str">
        <f ca="1">IF(OFFSET(ruw!$G$1,F$4+ROUNDDOWN((ROW()-1)/10,0)*10,0)="","",OFFSET(ruw!$G$1,F$4+ROUNDDOWN((ROW()-1)/10,0)*10,0))</f>
        <v/>
      </c>
      <c r="E3" s="2"/>
      <c r="F3" s="61">
        <f aca="true" t="shared" si="0" ref="F3:F11">_xlfn.IFERROR(VLOOKUP(H3,G:H,2,FALSE),40000)</f>
        <v>40000</v>
      </c>
      <c r="G3" s="48">
        <f>Loting!C3</f>
        <v>0</v>
      </c>
      <c r="H3">
        <v>2</v>
      </c>
      <c r="J3" s="50"/>
      <c r="Q3" s="48"/>
      <c r="R3" s="48"/>
      <c r="S3" s="48"/>
      <c r="T3" s="48"/>
      <c r="U3" s="48"/>
      <c r="V3" s="48"/>
      <c r="W3" s="48"/>
      <c r="X3" s="48"/>
      <c r="Y3" s="48"/>
      <c r="Z3" s="48"/>
      <c r="AA3" s="48"/>
      <c r="AB3" s="48"/>
      <c r="AC3" s="48"/>
      <c r="AD3" s="48"/>
      <c r="AE3" s="48"/>
      <c r="AF3" s="48"/>
      <c r="AG3" s="48"/>
      <c r="AH3" s="48"/>
    </row>
    <row r="4" spans="1:34" ht="12.75" customHeight="1">
      <c r="A4" s="2" t="str">
        <f ca="1">IF(OFFSET(ruw!$E$1,F$5+ROUNDDOWN((ROW()-1)/10,0)*10,0)="","",OFFSET(ruw!$E$1,F$5+ROUNDDOWN((ROW()-1)/10,0)*10,0))</f>
        <v/>
      </c>
      <c r="B4" s="2" t="str">
        <f ca="1">IF(OFFSET(ruw!$F$1,F$5+ROUNDDOWN((ROW()-1)/10,0)*10,0)="","",OFFSET(ruw!$F$1,F$5+ROUNDDOWN((ROW()-1)/10,0)*10,0))</f>
        <v/>
      </c>
      <c r="C4" s="2" t="str">
        <f ca="1">IF(OFFSET(ruw!$G$1,F$5+ROUNDDOWN((ROW()-1)/10,0)*10,0)="","",OFFSET(ruw!$G$1,F$5+ROUNDDOWN((ROW()-1)/10,0)*10,0))</f>
        <v/>
      </c>
      <c r="E4" s="2"/>
      <c r="F4" s="61">
        <f t="shared" si="0"/>
        <v>40000</v>
      </c>
      <c r="G4" s="48">
        <f>Loting!C4</f>
        <v>0</v>
      </c>
      <c r="H4">
        <v>3</v>
      </c>
      <c r="J4" s="50"/>
      <c r="Q4" s="48"/>
      <c r="R4" s="48"/>
      <c r="S4" s="48"/>
      <c r="T4" s="48"/>
      <c r="U4" s="48"/>
      <c r="V4" s="48"/>
      <c r="W4" s="48"/>
      <c r="X4" s="48"/>
      <c r="Y4" s="48"/>
      <c r="Z4" s="48"/>
      <c r="AA4" s="48"/>
      <c r="AB4" s="48"/>
      <c r="AC4" s="48"/>
      <c r="AD4" s="48"/>
      <c r="AE4" s="48"/>
      <c r="AF4" s="48"/>
      <c r="AG4" s="48"/>
      <c r="AH4" s="48"/>
    </row>
    <row r="5" spans="1:34" ht="12.75" customHeight="1">
      <c r="A5" s="2" t="str">
        <f ca="1">IF(OFFSET(ruw!$E$1,F$6+ROUNDDOWN((ROW()-1)/10,0)*10,0)="","",OFFSET(ruw!$E$1,F$6+ROUNDDOWN((ROW()-1)/10,0)*10,0))</f>
        <v/>
      </c>
      <c r="B5" s="2" t="str">
        <f ca="1">IF(OFFSET(ruw!$F$1,F$6+ROUNDDOWN((ROW()-1)/10,0)*10,0)="","",OFFSET(ruw!$F$1,F$6+ROUNDDOWN((ROW()-1)/10,0)*10,0))</f>
        <v/>
      </c>
      <c r="C5" s="2" t="str">
        <f ca="1">IF(OFFSET(ruw!$G$1,F$6+ROUNDDOWN((ROW()-1)/10,0)*10,0)="","",OFFSET(ruw!$G$1,F$6+ROUNDDOWN((ROW()-1)/10,0)*10,0))</f>
        <v/>
      </c>
      <c r="E5" s="2"/>
      <c r="F5" s="61">
        <f t="shared" si="0"/>
        <v>40000</v>
      </c>
      <c r="G5" s="48">
        <f>Loting!C5</f>
        <v>0</v>
      </c>
      <c r="H5">
        <v>4</v>
      </c>
      <c r="J5" s="50"/>
      <c r="Q5" s="48"/>
      <c r="R5" s="48"/>
      <c r="S5" s="48"/>
      <c r="T5" s="48"/>
      <c r="U5" s="48"/>
      <c r="V5" s="48"/>
      <c r="W5" s="48"/>
      <c r="X5" s="48"/>
      <c r="Y5" s="48"/>
      <c r="Z5" s="48"/>
      <c r="AA5" s="48"/>
      <c r="AB5" s="48"/>
      <c r="AC5" s="48"/>
      <c r="AD5" s="48"/>
      <c r="AE5" s="48"/>
      <c r="AF5" s="48"/>
      <c r="AG5" s="48"/>
      <c r="AH5" s="48"/>
    </row>
    <row r="6" spans="1:10" ht="12.75" customHeight="1">
      <c r="A6" s="2" t="str">
        <f ca="1">IF(OFFSET(ruw!$E$1,F$7+ROUNDDOWN((ROW()-1)/10,0)*10,0)="","",OFFSET(ruw!$E$1,F$7+ROUNDDOWN((ROW()-1)/10,0)*10,0))</f>
        <v/>
      </c>
      <c r="B6" s="2" t="str">
        <f ca="1">IF(OFFSET(ruw!$F$1,F$7+ROUNDDOWN((ROW()-1)/10,0)*10,0)="","",OFFSET(ruw!$F$1,F$7+ROUNDDOWN((ROW()-1)/10,0)*10,0))</f>
        <v/>
      </c>
      <c r="C6" s="2" t="str">
        <f ca="1">IF(OFFSET(ruw!$G$1,F$7+ROUNDDOWN((ROW()-1)/10,0)*10,0)="","",OFFSET(ruw!$G$1,F$7+ROUNDDOWN((ROW()-1)/10,0)*10,0))</f>
        <v/>
      </c>
      <c r="E6" s="2"/>
      <c r="F6" s="61">
        <f t="shared" si="0"/>
        <v>40000</v>
      </c>
      <c r="G6" s="48">
        <f>Loting!C6</f>
        <v>0</v>
      </c>
      <c r="H6">
        <v>5</v>
      </c>
      <c r="J6" s="50"/>
    </row>
    <row r="7" spans="1:10" ht="12.75" customHeight="1">
      <c r="A7" s="2" t="str">
        <f ca="1">IF(OFFSET(ruw!$E$1,F$8+ROUNDDOWN((ROW()-1)/10,0)*10,0)="","",OFFSET(ruw!$E$1,F$8+ROUNDDOWN((ROW()-1)/10,0)*10,0))</f>
        <v/>
      </c>
      <c r="B7" s="2" t="str">
        <f ca="1">IF(OFFSET(ruw!$F$1,F$2+ROUNDDOWN((ROW()-1)/10,0)*10,0)="","",OFFSET(ruw!$F$1,F$2+ROUNDDOWN((ROW()-1)/10,0)*10,0))</f>
        <v/>
      </c>
      <c r="C7" s="2" t="str">
        <f ca="1">IF(OFFSET(ruw!$G$1,F$2+ROUNDDOWN((ROW()-1)/10,0)*10,0)="","",OFFSET(ruw!$G$1,F$2+ROUNDDOWN((ROW()-1)/10,0)*10,0))</f>
        <v/>
      </c>
      <c r="E7" s="2"/>
      <c r="F7" s="61">
        <f t="shared" si="0"/>
        <v>40000</v>
      </c>
      <c r="G7" s="48">
        <f>Loting!C7</f>
        <v>0</v>
      </c>
      <c r="H7">
        <v>6</v>
      </c>
      <c r="J7" s="50"/>
    </row>
    <row r="8" spans="1:8" ht="12.75" customHeight="1">
      <c r="A8" s="2" t="str">
        <f ca="1">IF(OFFSET(ruw!$E$1,F$9+ROUNDDOWN((ROW()-1)/10,0)*10,0)="","",OFFSET(ruw!$E$1,F$9+ROUNDDOWN((ROW()-1)/10,0)*10,0))</f>
        <v/>
      </c>
      <c r="B8" s="2" t="str">
        <f ca="1">IF(OFFSET(ruw!$F$1,F$3+ROUNDDOWN((ROW()-1)/10,0)*10,0)="","",OFFSET(ruw!$F$1,F$3+ROUNDDOWN((ROW()-1)/10,0)*10,0))</f>
        <v/>
      </c>
      <c r="C8" s="2" t="str">
        <f ca="1">IF(OFFSET(ruw!$G$1,F$3+ROUNDDOWN((ROW()-1)/10,0)*10,0)="","",OFFSET(ruw!$G$1,F$3+ROUNDDOWN((ROW()-1)/10,0)*10,0))</f>
        <v/>
      </c>
      <c r="E8" s="2"/>
      <c r="F8" s="63">
        <f t="shared" si="0"/>
        <v>40000</v>
      </c>
      <c r="G8" s="48">
        <f>Loting!C8</f>
        <v>0</v>
      </c>
      <c r="H8">
        <v>7</v>
      </c>
    </row>
    <row r="9" spans="1:8" ht="12.75" customHeight="1">
      <c r="A9" s="2" t="str">
        <f ca="1">IF(OFFSET(ruw!$E$1,F$10+ROUNDDOWN((ROW()-1)/10,0)*10,0)="","",OFFSET(ruw!$E$1,F$10+ROUNDDOWN((ROW()-1)/10,0)*10,0))</f>
        <v/>
      </c>
      <c r="B9" s="2" t="str">
        <f ca="1">IF(OFFSET(ruw!$F$1,F$4+ROUNDDOWN((ROW()-1)/10,0)*10,0)="","",OFFSET(ruw!$F$1,F$4+ROUNDDOWN((ROW()-1)/10,0)*10,0))</f>
        <v/>
      </c>
      <c r="C9" s="2" t="str">
        <f ca="1">IF(OFFSET(ruw!$G$1,F$4+ROUNDDOWN((ROW()-1)/10,0)*10,0)="","",OFFSET(ruw!$G$1,F$4+ROUNDDOWN((ROW()-1)/10,0)*10,0))</f>
        <v/>
      </c>
      <c r="F9" s="63">
        <f t="shared" si="0"/>
        <v>40000</v>
      </c>
      <c r="G9" s="48">
        <f>Loting!C9</f>
        <v>0</v>
      </c>
      <c r="H9">
        <v>8</v>
      </c>
    </row>
    <row r="10" spans="1:8" ht="12.75" customHeight="1">
      <c r="A10" s="2" t="str">
        <f ca="1">IF(OFFSET(ruw!$E$1,F$11+ROUNDDOWN((ROW()-1)/10,0)*10,0)="","",OFFSET(ruw!$E$1,F$11+ROUNDDOWN((ROW()-1)/10,0)*10,0))</f>
        <v/>
      </c>
      <c r="B10" s="2" t="str">
        <f ca="1">IF(OFFSET(ruw!$F$1,F$5+ROUNDDOWN((ROW()-1)/10,0)*10,0)="","",OFFSET(ruw!$F$1,F$5+ROUNDDOWN((ROW()-1)/10,0)*10,0))</f>
        <v/>
      </c>
      <c r="C10" s="2" t="str">
        <f ca="1">IF(OFFSET(ruw!$G$1,F$5+ROUNDDOWN((ROW()-1)/10,0)*10,0)="","",OFFSET(ruw!$G$1,F$5+ROUNDDOWN((ROW()-1)/10,0)*10,0))</f>
        <v/>
      </c>
      <c r="F10" s="63">
        <f t="shared" si="0"/>
        <v>40000</v>
      </c>
      <c r="G10" s="48">
        <f>Loting!C10</f>
        <v>0</v>
      </c>
      <c r="H10">
        <v>9</v>
      </c>
    </row>
    <row r="11" spans="1:8" ht="12.75" customHeight="1">
      <c r="A11" s="2" t="str">
        <f ca="1">IF(OFFSET(ruw!$E$1,F$2+ROUNDDOWN((ROW()-1)/10,0)*10,0)="","",OFFSET(ruw!$E$1,F$2+ROUNDDOWN((ROW()-1)/10,0)*10,0))</f>
        <v/>
      </c>
      <c r="B11" s="2" t="str">
        <f ca="1">IF(OFFSET(ruw!$F$1,F$2+ROUNDDOWN((ROW()-1)/10,0)*10,0)="","",OFFSET(ruw!$F$1,F$2+ROUNDDOWN((ROW()-1)/10,0)*10,0))</f>
        <v/>
      </c>
      <c r="C11" s="2" t="str">
        <f ca="1">IF(OFFSET(ruw!$G$1,F$2+ROUNDDOWN((ROW()-1)/10,0)*10,0)="","",OFFSET(ruw!$G$1,F$2+ROUNDDOWN((ROW()-1)/10,0)*10,0))</f>
        <v/>
      </c>
      <c r="F11" s="63">
        <f t="shared" si="0"/>
        <v>40000</v>
      </c>
      <c r="G11" s="48">
        <f>Loting!C11</f>
        <v>0</v>
      </c>
      <c r="H11">
        <v>10</v>
      </c>
    </row>
    <row r="12" spans="1:3" ht="12.75" customHeight="1">
      <c r="A12" s="2" t="str">
        <f ca="1">IF(OFFSET(ruw!$E$1,F$3+ROUNDDOWN((ROW()-1)/10,0)*10,0)="","",OFFSET(ruw!$E$1,F$3+ROUNDDOWN((ROW()-1)/10,0)*10,0))</f>
        <v/>
      </c>
      <c r="B12" s="2" t="str">
        <f ca="1">IF(OFFSET(ruw!$F$1,F$3+ROUNDDOWN((ROW()-1)/10,0)*10,0)="","",OFFSET(ruw!$F$1,F$3+ROUNDDOWN((ROW()-1)/10,0)*10,0))</f>
        <v/>
      </c>
      <c r="C12" s="2" t="str">
        <f ca="1">IF(OFFSET(ruw!$G$1,F$3+ROUNDDOWN((ROW()-1)/10,0)*10,0)="","",OFFSET(ruw!$G$1,F$3+ROUNDDOWN((ROW()-1)/10,0)*10,0))</f>
        <v/>
      </c>
    </row>
    <row r="13" spans="1:5" ht="12.75" customHeight="1">
      <c r="A13" s="2" t="str">
        <f ca="1">IF(OFFSET(ruw!$E$1,F$4+ROUNDDOWN((ROW()-1)/10,0)*10,0)="","",OFFSET(ruw!$E$1,F$4+ROUNDDOWN((ROW()-1)/10,0)*10,0))</f>
        <v/>
      </c>
      <c r="B13" s="2" t="str">
        <f ca="1">IF(OFFSET(ruw!$F$1,F$4+ROUNDDOWN((ROW()-1)/10,0)*10,0)="","",OFFSET(ruw!$F$1,F$4+ROUNDDOWN((ROW()-1)/10,0)*10,0))</f>
        <v/>
      </c>
      <c r="C13" s="2" t="str">
        <f ca="1">IF(OFFSET(ruw!$G$1,F$4+ROUNDDOWN((ROW()-1)/10,0)*10,0)="","",OFFSET(ruw!$G$1,F$4+ROUNDDOWN((ROW()-1)/10,0)*10,0))</f>
        <v/>
      </c>
      <c r="E13" s="2"/>
    </row>
    <row r="14" spans="1:5" ht="12.75" customHeight="1">
      <c r="A14" s="2" t="str">
        <f ca="1">IF(OFFSET(ruw!$E$1,F$5+ROUNDDOWN((ROW()-1)/10,0)*10,0)="","",OFFSET(ruw!$E$1,F$5+ROUNDDOWN((ROW()-1)/10,0)*10,0))</f>
        <v/>
      </c>
      <c r="B14" s="2" t="str">
        <f ca="1">IF(OFFSET(ruw!$F$1,F$5+ROUNDDOWN((ROW()-1)/10,0)*10,0)="","",OFFSET(ruw!$F$1,F$5+ROUNDDOWN((ROW()-1)/10,0)*10,0))</f>
        <v/>
      </c>
      <c r="C14" s="2" t="str">
        <f ca="1">IF(OFFSET(ruw!$G$1,F$5+ROUNDDOWN((ROW()-1)/10,0)*10,0)="","",OFFSET(ruw!$G$1,F$5+ROUNDDOWN((ROW()-1)/10,0)*10,0))</f>
        <v/>
      </c>
      <c r="E14" s="2"/>
    </row>
    <row r="15" spans="1:5" ht="12.75" customHeight="1">
      <c r="A15" s="2" t="str">
        <f ca="1">IF(OFFSET(ruw!$E$1,F$6+ROUNDDOWN((ROW()-1)/10,0)*10,0)="","",OFFSET(ruw!$E$1,F$6+ROUNDDOWN((ROW()-1)/10,0)*10,0))</f>
        <v/>
      </c>
      <c r="B15" s="2" t="str">
        <f ca="1">IF(OFFSET(ruw!$F$1,F$6+ROUNDDOWN((ROW()-1)/10,0)*10,0)="","",OFFSET(ruw!$F$1,F$6+ROUNDDOWN((ROW()-1)/10,0)*10,0))</f>
        <v/>
      </c>
      <c r="C15" s="2" t="str">
        <f ca="1">IF(OFFSET(ruw!$G$1,F$6+ROUNDDOWN((ROW()-1)/10,0)*10,0)="","",OFFSET(ruw!$G$1,F$6+ROUNDDOWN((ROW()-1)/10,0)*10,0))</f>
        <v/>
      </c>
      <c r="E15" s="2"/>
    </row>
    <row r="16" spans="1:5" ht="12.75" customHeight="1">
      <c r="A16" s="2" t="str">
        <f ca="1">IF(OFFSET(ruw!$E$1,F$7+ROUNDDOWN((ROW()-1)/10,0)*10,0)="","",OFFSET(ruw!$E$1,F$7+ROUNDDOWN((ROW()-1)/10,0)*10,0))</f>
        <v/>
      </c>
      <c r="B16" s="2" t="str">
        <f ca="1">IF(OFFSET(ruw!$F$1,F$7+ROUNDDOWN((ROW()-1)/10,0)*10,0)="","",OFFSET(ruw!$F$1,F$7+ROUNDDOWN((ROW()-1)/10,0)*10,0))</f>
        <v/>
      </c>
      <c r="C16" s="2" t="str">
        <f ca="1">IF(OFFSET(ruw!$G$1,F$7+ROUNDDOWN((ROW()-1)/10,0)*10,0)="","",OFFSET(ruw!$G$1,F$7+ROUNDDOWN((ROW()-1)/10,0)*10,0))</f>
        <v/>
      </c>
      <c r="E16" s="2"/>
    </row>
    <row r="17" spans="1:5" ht="12.75" customHeight="1">
      <c r="A17" s="2" t="str">
        <f ca="1">IF(OFFSET(ruw!$E$1,F$8+ROUNDDOWN((ROW()-1)/10,0)*10,0)="","",OFFSET(ruw!$E$1,F$8+ROUNDDOWN((ROW()-1)/10,0)*10,0))</f>
        <v/>
      </c>
      <c r="B17" s="2" t="str">
        <f ca="1">IF(OFFSET(ruw!$F$1,F$2+ROUNDDOWN((ROW()-1)/10,0)*10,0)="","",OFFSET(ruw!$F$1,F$2+ROUNDDOWN((ROW()-1)/10,0)*10,0))</f>
        <v/>
      </c>
      <c r="C17" s="2" t="str">
        <f ca="1">IF(OFFSET(ruw!$G$1,F$2+ROUNDDOWN((ROW()-1)/10,0)*10,0)="","",OFFSET(ruw!$G$1,F$2+ROUNDDOWN((ROW()-1)/10,0)*10,0))</f>
        <v/>
      </c>
      <c r="E17" s="2"/>
    </row>
    <row r="18" spans="1:5" ht="12.75" customHeight="1">
      <c r="A18" s="2" t="str">
        <f ca="1">IF(OFFSET(ruw!$E$1,F$9+ROUNDDOWN((ROW()-1)/10,0)*10,0)="","",OFFSET(ruw!$E$1,F$9+ROUNDDOWN((ROW()-1)/10,0)*10,0))</f>
        <v/>
      </c>
      <c r="B18" s="2" t="str">
        <f ca="1">IF(OFFSET(ruw!$F$1,F$3+ROUNDDOWN((ROW()-1)/10,0)*10,0)="","",OFFSET(ruw!$F$1,F$3+ROUNDDOWN((ROW()-1)/10,0)*10,0))</f>
        <v/>
      </c>
      <c r="C18" s="2" t="str">
        <f ca="1">IF(OFFSET(ruw!$G$1,F$3+ROUNDDOWN((ROW()-1)/10,0)*10,0)="","",OFFSET(ruw!$G$1,F$3+ROUNDDOWN((ROW()-1)/10,0)*10,0))</f>
        <v/>
      </c>
      <c r="E18" s="2"/>
    </row>
    <row r="19" spans="1:5" ht="12.75" customHeight="1">
      <c r="A19" s="2" t="str">
        <f ca="1">IF(OFFSET(ruw!$E$1,F$10+ROUNDDOWN((ROW()-1)/10,0)*10,0)="","",OFFSET(ruw!$E$1,F$10+ROUNDDOWN((ROW()-1)/10,0)*10,0))</f>
        <v/>
      </c>
      <c r="B19" s="2" t="str">
        <f ca="1">IF(OFFSET(ruw!$F$1,F$4+ROUNDDOWN((ROW()-1)/10,0)*10,0)="","",OFFSET(ruw!$F$1,F$4+ROUNDDOWN((ROW()-1)/10,0)*10,0))</f>
        <v/>
      </c>
      <c r="C19" s="2" t="str">
        <f ca="1">IF(OFFSET(ruw!$G$1,F$4+ROUNDDOWN((ROW()-1)/10,0)*10,0)="","",OFFSET(ruw!$G$1,F$4+ROUNDDOWN((ROW()-1)/10,0)*10,0))</f>
        <v/>
      </c>
      <c r="E19" s="2"/>
    </row>
    <row r="20" spans="1:5" ht="12.75" customHeight="1">
      <c r="A20" s="2" t="str">
        <f ca="1">IF(OFFSET(ruw!$E$1,F$11+ROUNDDOWN((ROW()-1)/10,0)*10,0)="","",OFFSET(ruw!$E$1,F$11+ROUNDDOWN((ROW()-1)/10,0)*10,0))</f>
        <v/>
      </c>
      <c r="B20" s="2" t="str">
        <f ca="1">IF(OFFSET(ruw!$F$1,F$5+ROUNDDOWN((ROW()-1)/10,0)*10,0)="","",OFFSET(ruw!$F$1,F$5+ROUNDDOWN((ROW()-1)/10,0)*10,0))</f>
        <v/>
      </c>
      <c r="C20" s="2" t="str">
        <f ca="1">IF(OFFSET(ruw!$G$1,F$5+ROUNDDOWN((ROW()-1)/10,0)*10,0)="","",OFFSET(ruw!$G$1,F$5+ROUNDDOWN((ROW()-1)/10,0)*10,0))</f>
        <v/>
      </c>
      <c r="E20" s="2"/>
    </row>
    <row r="21" spans="1:5" ht="12.75" customHeight="1">
      <c r="A21" s="2" t="str">
        <f ca="1">IF(OFFSET(ruw!$E$1,F$2+ROUNDDOWN((ROW()-1)/10,0)*10,0)="","",OFFSET(ruw!$E$1,F$2+ROUNDDOWN((ROW()-1)/10,0)*10,0))</f>
        <v/>
      </c>
      <c r="B21" s="2" t="str">
        <f ca="1">IF(OFFSET(ruw!$F$1,F$2+ROUNDDOWN((ROW()-1)/10,0)*10,0)="","",OFFSET(ruw!$F$1,F$2+ROUNDDOWN((ROW()-1)/10,0)*10,0))</f>
        <v/>
      </c>
      <c r="C21" s="2" t="str">
        <f ca="1">IF(OFFSET(ruw!$G$1,F$2+ROUNDDOWN((ROW()-1)/10,0)*10,0)="","",OFFSET(ruw!$G$1,F$2+ROUNDDOWN((ROW()-1)/10,0)*10,0))</f>
        <v/>
      </c>
      <c r="E21" s="2"/>
    </row>
    <row r="22" spans="1:5" ht="12.75" customHeight="1">
      <c r="A22" s="2" t="str">
        <f ca="1">IF(OFFSET(ruw!$E$1,F$3+ROUNDDOWN((ROW()-1)/10,0)*10,0)="","",OFFSET(ruw!$E$1,F$3+ROUNDDOWN((ROW()-1)/10,0)*10,0))</f>
        <v/>
      </c>
      <c r="B22" s="2" t="str">
        <f ca="1">IF(OFFSET(ruw!$F$1,F$3+ROUNDDOWN((ROW()-1)/10,0)*10,0)="","",OFFSET(ruw!$F$1,F$3+ROUNDDOWN((ROW()-1)/10,0)*10,0))</f>
        <v/>
      </c>
      <c r="C22" s="2" t="str">
        <f ca="1">IF(OFFSET(ruw!$G$1,F$3+ROUNDDOWN((ROW()-1)/10,0)*10,0)="","",OFFSET(ruw!$G$1,F$3+ROUNDDOWN((ROW()-1)/10,0)*10,0))</f>
        <v/>
      </c>
      <c r="E22" s="2"/>
    </row>
    <row r="23" spans="1:5" ht="12.75" customHeight="1">
      <c r="A23" s="2" t="str">
        <f ca="1">IF(OFFSET(ruw!$E$1,F$4+ROUNDDOWN((ROW()-1)/10,0)*10,0)="","",OFFSET(ruw!$E$1,F$4+ROUNDDOWN((ROW()-1)/10,0)*10,0))</f>
        <v/>
      </c>
      <c r="B23" s="2" t="str">
        <f ca="1">IF(OFFSET(ruw!$F$1,F$4+ROUNDDOWN((ROW()-1)/10,0)*10,0)="","",OFFSET(ruw!$F$1,F$4+ROUNDDOWN((ROW()-1)/10,0)*10,0))</f>
        <v/>
      </c>
      <c r="C23" s="2" t="str">
        <f ca="1">IF(OFFSET(ruw!$G$1,F$4+ROUNDDOWN((ROW()-1)/10,0)*10,0)="","",OFFSET(ruw!$G$1,F$4+ROUNDDOWN((ROW()-1)/10,0)*10,0))</f>
        <v/>
      </c>
      <c r="E23" s="2"/>
    </row>
    <row r="24" spans="1:5" ht="12.75" customHeight="1">
      <c r="A24" s="2" t="str">
        <f ca="1">IF(OFFSET(ruw!$E$1,F$5+ROUNDDOWN((ROW()-1)/10,0)*10,0)="","",OFFSET(ruw!$E$1,F$5+ROUNDDOWN((ROW()-1)/10,0)*10,0))</f>
        <v/>
      </c>
      <c r="B24" s="2" t="str">
        <f ca="1">IF(OFFSET(ruw!$F$1,F$5+ROUNDDOWN((ROW()-1)/10,0)*10,0)="","",OFFSET(ruw!$F$1,F$5+ROUNDDOWN((ROW()-1)/10,0)*10,0))</f>
        <v/>
      </c>
      <c r="C24" s="2" t="str">
        <f ca="1">IF(OFFSET(ruw!$G$1,F$5+ROUNDDOWN((ROW()-1)/10,0)*10,0)="","",OFFSET(ruw!$G$1,F$5+ROUNDDOWN((ROW()-1)/10,0)*10,0))</f>
        <v/>
      </c>
      <c r="E24" s="2"/>
    </row>
    <row r="25" spans="1:5" ht="12.75" customHeight="1">
      <c r="A25" s="2" t="str">
        <f ca="1">IF(OFFSET(ruw!$E$1,F$6+ROUNDDOWN((ROW()-1)/10,0)*10,0)="","",OFFSET(ruw!$E$1,F$6+ROUNDDOWN((ROW()-1)/10,0)*10,0))</f>
        <v/>
      </c>
      <c r="B25" s="2" t="str">
        <f ca="1">IF(OFFSET(ruw!$F$1,F$6+ROUNDDOWN((ROW()-1)/10,0)*10,0)="","",OFFSET(ruw!$F$1,F$6+ROUNDDOWN((ROW()-1)/10,0)*10,0))</f>
        <v/>
      </c>
      <c r="C25" s="2" t="str">
        <f ca="1">IF(OFFSET(ruw!$G$1,F$6+ROUNDDOWN((ROW()-1)/10,0)*10,0)="","",OFFSET(ruw!$G$1,F$6+ROUNDDOWN((ROW()-1)/10,0)*10,0))</f>
        <v/>
      </c>
      <c r="E25" s="2"/>
    </row>
    <row r="26" spans="1:5" ht="12.75" customHeight="1">
      <c r="A26" s="2" t="str">
        <f ca="1">IF(OFFSET(ruw!$E$1,F$7+ROUNDDOWN((ROW()-1)/10,0)*10,0)="","",OFFSET(ruw!$E$1,F$7+ROUNDDOWN((ROW()-1)/10,0)*10,0))</f>
        <v/>
      </c>
      <c r="B26" s="2" t="str">
        <f ca="1">IF(OFFSET(ruw!$F$1,F$7+ROUNDDOWN((ROW()-1)/10,0)*10,0)="","",OFFSET(ruw!$F$1,F$7+ROUNDDOWN((ROW()-1)/10,0)*10,0))</f>
        <v/>
      </c>
      <c r="C26" s="2" t="str">
        <f ca="1">IF(OFFSET(ruw!$G$1,F$7+ROUNDDOWN((ROW()-1)/10,0)*10,0)="","",OFFSET(ruw!$G$1,F$7+ROUNDDOWN((ROW()-1)/10,0)*10,0))</f>
        <v/>
      </c>
      <c r="E26" s="2"/>
    </row>
    <row r="27" spans="1:5" ht="12.75" customHeight="1">
      <c r="A27" s="2" t="str">
        <f ca="1">IF(OFFSET(ruw!$E$1,F$8+ROUNDDOWN((ROW()-1)/10,0)*10,0)="","",OFFSET(ruw!$E$1,F$8+ROUNDDOWN((ROW()-1)/10,0)*10,0))</f>
        <v/>
      </c>
      <c r="B27" s="2" t="str">
        <f ca="1">IF(OFFSET(ruw!$F$1,F$2+ROUNDDOWN((ROW()-1)/10,0)*10,0)="","",OFFSET(ruw!$F$1,F$2+ROUNDDOWN((ROW()-1)/10,0)*10,0))</f>
        <v/>
      </c>
      <c r="C27" s="2" t="str">
        <f ca="1">IF(OFFSET(ruw!$G$1,F$2+ROUNDDOWN((ROW()-1)/10,0)*10,0)="","",OFFSET(ruw!$G$1,F$2+ROUNDDOWN((ROW()-1)/10,0)*10,0))</f>
        <v/>
      </c>
      <c r="E27" s="2"/>
    </row>
    <row r="28" spans="1:5" ht="12.75" customHeight="1">
      <c r="A28" s="2" t="str">
        <f ca="1">IF(OFFSET(ruw!$E$1,F$9+ROUNDDOWN((ROW()-1)/10,0)*10,0)="","",OFFSET(ruw!$E$1,F$9+ROUNDDOWN((ROW()-1)/10,0)*10,0))</f>
        <v/>
      </c>
      <c r="B28" s="2" t="str">
        <f ca="1">IF(OFFSET(ruw!$F$1,F$3+ROUNDDOWN((ROW()-1)/10,0)*10,0)="","",OFFSET(ruw!$F$1,F$3+ROUNDDOWN((ROW()-1)/10,0)*10,0))</f>
        <v/>
      </c>
      <c r="C28" s="2" t="str">
        <f ca="1">IF(OFFSET(ruw!$G$1,F$3+ROUNDDOWN((ROW()-1)/10,0)*10,0)="","",OFFSET(ruw!$G$1,F$3+ROUNDDOWN((ROW()-1)/10,0)*10,0))</f>
        <v/>
      </c>
      <c r="E28" s="2"/>
    </row>
    <row r="29" spans="1:5" ht="12.75" customHeight="1">
      <c r="A29" s="2" t="str">
        <f ca="1">IF(OFFSET(ruw!$E$1,F$10+ROUNDDOWN((ROW()-1)/10,0)*10,0)="","",OFFSET(ruw!$E$1,F$10+ROUNDDOWN((ROW()-1)/10,0)*10,0))</f>
        <v/>
      </c>
      <c r="B29" s="2" t="str">
        <f ca="1">IF(OFFSET(ruw!$F$1,F$4+ROUNDDOWN((ROW()-1)/10,0)*10,0)="","",OFFSET(ruw!$F$1,F$4+ROUNDDOWN((ROW()-1)/10,0)*10,0))</f>
        <v/>
      </c>
      <c r="C29" s="2" t="str">
        <f ca="1">IF(OFFSET(ruw!$G$1,F$4+ROUNDDOWN((ROW()-1)/10,0)*10,0)="","",OFFSET(ruw!$G$1,F$4+ROUNDDOWN((ROW()-1)/10,0)*10,0))</f>
        <v/>
      </c>
      <c r="E29" s="2"/>
    </row>
    <row r="30" spans="1:5" ht="12.75" customHeight="1">
      <c r="A30" s="2" t="str">
        <f ca="1">IF(OFFSET(ruw!$E$1,F$11+ROUNDDOWN((ROW()-1)/10,0)*10,0)="","",OFFSET(ruw!$E$1,F$11+ROUNDDOWN((ROW()-1)/10,0)*10,0))</f>
        <v/>
      </c>
      <c r="B30" s="2" t="str">
        <f ca="1">IF(OFFSET(ruw!$F$1,F$5+ROUNDDOWN((ROW()-1)/10,0)*10,0)="","",OFFSET(ruw!$F$1,F$5+ROUNDDOWN((ROW()-1)/10,0)*10,0))</f>
        <v/>
      </c>
      <c r="C30" s="2" t="str">
        <f ca="1">IF(OFFSET(ruw!$G$1,F$5+ROUNDDOWN((ROW()-1)/10,0)*10,0)="","",OFFSET(ruw!$G$1,F$5+ROUNDDOWN((ROW()-1)/10,0)*10,0))</f>
        <v/>
      </c>
      <c r="E30" s="2"/>
    </row>
    <row r="31" spans="1:5" ht="12.75" customHeight="1">
      <c r="A31" s="2" t="str">
        <f ca="1">IF(OFFSET(ruw!$E$1,F$2+ROUNDDOWN((ROW()-1)/10,0)*10,0)="","",OFFSET(ruw!$E$1,F$2+ROUNDDOWN((ROW()-1)/10,0)*10,0))</f>
        <v/>
      </c>
      <c r="B31" s="2" t="str">
        <f ca="1">IF(OFFSET(ruw!$F$1,F$2+ROUNDDOWN((ROW()-1)/10,0)*10,0)="","",OFFSET(ruw!$F$1,F$2+ROUNDDOWN((ROW()-1)/10,0)*10,0))</f>
        <v/>
      </c>
      <c r="C31" s="2" t="str">
        <f ca="1">IF(OFFSET(ruw!$G$1,F$2+ROUNDDOWN((ROW()-1)/10,0)*10,0)="","",OFFSET(ruw!$G$1,F$2+ROUNDDOWN((ROW()-1)/10,0)*10,0))</f>
        <v/>
      </c>
      <c r="E31" s="2"/>
    </row>
    <row r="32" spans="1:5" ht="12.75" customHeight="1">
      <c r="A32" s="2" t="str">
        <f ca="1">IF(OFFSET(ruw!$E$1,F$3+ROUNDDOWN((ROW()-1)/10,0)*10,0)="","",OFFSET(ruw!$E$1,F$3+ROUNDDOWN((ROW()-1)/10,0)*10,0))</f>
        <v/>
      </c>
      <c r="B32" s="2" t="str">
        <f ca="1">IF(OFFSET(ruw!$F$1,F$3+ROUNDDOWN((ROW()-1)/10,0)*10,0)="","",OFFSET(ruw!$F$1,F$3+ROUNDDOWN((ROW()-1)/10,0)*10,0))</f>
        <v/>
      </c>
      <c r="C32" s="2" t="str">
        <f ca="1">IF(OFFSET(ruw!$G$1,F$3+ROUNDDOWN((ROW()-1)/10,0)*10,0)="","",OFFSET(ruw!$G$1,F$3+ROUNDDOWN((ROW()-1)/10,0)*10,0))</f>
        <v/>
      </c>
      <c r="E32" s="2"/>
    </row>
    <row r="33" spans="1:5" ht="12.75" customHeight="1">
      <c r="A33" s="2" t="str">
        <f ca="1">IF(OFFSET(ruw!$E$1,F$4+ROUNDDOWN((ROW()-1)/10,0)*10,0)="","",OFFSET(ruw!$E$1,F$4+ROUNDDOWN((ROW()-1)/10,0)*10,0))</f>
        <v/>
      </c>
      <c r="B33" s="2" t="str">
        <f ca="1">IF(OFFSET(ruw!$F$1,F$4+ROUNDDOWN((ROW()-1)/10,0)*10,0)="","",OFFSET(ruw!$F$1,F$4+ROUNDDOWN((ROW()-1)/10,0)*10,0))</f>
        <v/>
      </c>
      <c r="C33" s="2" t="str">
        <f ca="1">IF(OFFSET(ruw!$G$1,F$4+ROUNDDOWN((ROW()-1)/10,0)*10,0)="","",OFFSET(ruw!$G$1,F$4+ROUNDDOWN((ROW()-1)/10,0)*10,0))</f>
        <v/>
      </c>
      <c r="E33" s="2"/>
    </row>
    <row r="34" spans="1:5" ht="12.75" customHeight="1">
      <c r="A34" s="2" t="str">
        <f ca="1">IF(OFFSET(ruw!$E$1,F$5+ROUNDDOWN((ROW()-1)/10,0)*10,0)="","",OFFSET(ruw!$E$1,F$5+ROUNDDOWN((ROW()-1)/10,0)*10,0))</f>
        <v/>
      </c>
      <c r="B34" s="2" t="str">
        <f ca="1">IF(OFFSET(ruw!$F$1,F$5+ROUNDDOWN((ROW()-1)/10,0)*10,0)="","",OFFSET(ruw!$F$1,F$5+ROUNDDOWN((ROW()-1)/10,0)*10,0))</f>
        <v/>
      </c>
      <c r="C34" s="2" t="str">
        <f ca="1">IF(OFFSET(ruw!$G$1,F$5+ROUNDDOWN((ROW()-1)/10,0)*10,0)="","",OFFSET(ruw!$G$1,F$5+ROUNDDOWN((ROW()-1)/10,0)*10,0))</f>
        <v/>
      </c>
      <c r="E34" s="2"/>
    </row>
    <row r="35" spans="1:5" ht="12.75" customHeight="1">
      <c r="A35" s="2" t="str">
        <f ca="1">IF(OFFSET(ruw!$E$1,F$6+ROUNDDOWN((ROW()-1)/10,0)*10,0)="","",OFFSET(ruw!$E$1,F$6+ROUNDDOWN((ROW()-1)/10,0)*10,0))</f>
        <v/>
      </c>
      <c r="B35" s="2" t="str">
        <f ca="1">IF(OFFSET(ruw!$F$1,F$6+ROUNDDOWN((ROW()-1)/10,0)*10,0)="","",OFFSET(ruw!$F$1,F$6+ROUNDDOWN((ROW()-1)/10,0)*10,0))</f>
        <v/>
      </c>
      <c r="C35" s="2" t="str">
        <f ca="1">IF(OFFSET(ruw!$G$1,F$6+ROUNDDOWN((ROW()-1)/10,0)*10,0)="","",OFFSET(ruw!$G$1,F$6+ROUNDDOWN((ROW()-1)/10,0)*10,0))</f>
        <v/>
      </c>
      <c r="E35" s="2"/>
    </row>
    <row r="36" spans="1:5" ht="12.75" customHeight="1">
      <c r="A36" s="2" t="str">
        <f ca="1">IF(OFFSET(ruw!$E$1,F$7+ROUNDDOWN((ROW()-1)/10,0)*10,0)="","",OFFSET(ruw!$E$1,F$7+ROUNDDOWN((ROW()-1)/10,0)*10,0))</f>
        <v/>
      </c>
      <c r="B36" s="2" t="str">
        <f ca="1">IF(OFFSET(ruw!$F$1,F$7+ROUNDDOWN((ROW()-1)/10,0)*10,0)="","",OFFSET(ruw!$F$1,F$7+ROUNDDOWN((ROW()-1)/10,0)*10,0))</f>
        <v/>
      </c>
      <c r="C36" s="2" t="str">
        <f ca="1">IF(OFFSET(ruw!$G$1,F$7+ROUNDDOWN((ROW()-1)/10,0)*10,0)="","",OFFSET(ruw!$G$1,F$7+ROUNDDOWN((ROW()-1)/10,0)*10,0))</f>
        <v/>
      </c>
      <c r="E36" s="2"/>
    </row>
    <row r="37" spans="1:5" ht="12.75" customHeight="1">
      <c r="A37" s="2" t="str">
        <f ca="1">IF(OFFSET(ruw!$E$1,F$8+ROUNDDOWN((ROW()-1)/10,0)*10,0)="","",OFFSET(ruw!$E$1,F$8+ROUNDDOWN((ROW()-1)/10,0)*10,0))</f>
        <v/>
      </c>
      <c r="B37" s="2" t="str">
        <f ca="1">IF(OFFSET(ruw!$F$1,F$2+ROUNDDOWN((ROW()-1)/10,0)*10,0)="","",OFFSET(ruw!$F$1,F$2+ROUNDDOWN((ROW()-1)/10,0)*10,0))</f>
        <v/>
      </c>
      <c r="C37" s="2" t="str">
        <f ca="1">IF(OFFSET(ruw!$G$1,F$2+ROUNDDOWN((ROW()-1)/10,0)*10,0)="","",OFFSET(ruw!$G$1,F$2+ROUNDDOWN((ROW()-1)/10,0)*10,0))</f>
        <v/>
      </c>
      <c r="E37" s="2"/>
    </row>
    <row r="38" spans="1:5" ht="12.75" customHeight="1">
      <c r="A38" s="2" t="str">
        <f ca="1">IF(OFFSET(ruw!$E$1,F$9+ROUNDDOWN((ROW()-1)/10,0)*10,0)="","",OFFSET(ruw!$E$1,F$9+ROUNDDOWN((ROW()-1)/10,0)*10,0))</f>
        <v/>
      </c>
      <c r="B38" s="2" t="str">
        <f ca="1">IF(OFFSET(ruw!$F$1,F$3+ROUNDDOWN((ROW()-1)/10,0)*10,0)="","",OFFSET(ruw!$F$1,F$3+ROUNDDOWN((ROW()-1)/10,0)*10,0))</f>
        <v/>
      </c>
      <c r="C38" s="2" t="str">
        <f ca="1">IF(OFFSET(ruw!$G$1,F$3+ROUNDDOWN((ROW()-1)/10,0)*10,0)="","",OFFSET(ruw!$G$1,F$3+ROUNDDOWN((ROW()-1)/10,0)*10,0))</f>
        <v/>
      </c>
      <c r="E38" s="2"/>
    </row>
    <row r="39" spans="1:5" ht="12.75" customHeight="1">
      <c r="A39" s="2" t="str">
        <f ca="1">IF(OFFSET(ruw!$E$1,F$10+ROUNDDOWN((ROW()-1)/10,0)*10,0)="","",OFFSET(ruw!$E$1,F$10+ROUNDDOWN((ROW()-1)/10,0)*10,0))</f>
        <v/>
      </c>
      <c r="B39" s="2" t="str">
        <f ca="1">IF(OFFSET(ruw!$F$1,F$4+ROUNDDOWN((ROW()-1)/10,0)*10,0)="","",OFFSET(ruw!$F$1,F$4+ROUNDDOWN((ROW()-1)/10,0)*10,0))</f>
        <v/>
      </c>
      <c r="C39" s="2" t="str">
        <f ca="1">IF(OFFSET(ruw!$G$1,F$4+ROUNDDOWN((ROW()-1)/10,0)*10,0)="","",OFFSET(ruw!$G$1,F$4+ROUNDDOWN((ROW()-1)/10,0)*10,0))</f>
        <v/>
      </c>
      <c r="E39" s="2"/>
    </row>
    <row r="40" spans="1:5" ht="12.75" customHeight="1">
      <c r="A40" s="2" t="str">
        <f ca="1">IF(OFFSET(ruw!$E$1,F$11+ROUNDDOWN((ROW()-1)/10,0)*10,0)="","",OFFSET(ruw!$E$1,F$11+ROUNDDOWN((ROW()-1)/10,0)*10,0))</f>
        <v/>
      </c>
      <c r="B40" s="2" t="str">
        <f ca="1">IF(OFFSET(ruw!$F$1,F$5+ROUNDDOWN((ROW()-1)/10,0)*10,0)="","",OFFSET(ruw!$F$1,F$5+ROUNDDOWN((ROW()-1)/10,0)*10,0))</f>
        <v/>
      </c>
      <c r="C40" s="2" t="str">
        <f ca="1">IF(OFFSET(ruw!$G$1,F$5+ROUNDDOWN((ROW()-1)/10,0)*10,0)="","",OFFSET(ruw!$G$1,F$5+ROUNDDOWN((ROW()-1)/10,0)*10,0))</f>
        <v/>
      </c>
      <c r="E40" s="2"/>
    </row>
    <row r="41" spans="1:5" ht="12.75" customHeight="1">
      <c r="A41" s="2" t="str">
        <f ca="1">IF(OFFSET(ruw!$E$1,F$2+ROUNDDOWN((ROW()-1)/10,0)*10,0)="","",OFFSET(ruw!$E$1,F$2+ROUNDDOWN((ROW()-1)/10,0)*10,0))</f>
        <v/>
      </c>
      <c r="B41" s="2" t="str">
        <f ca="1">IF(OFFSET(ruw!$F$1,F$2+ROUNDDOWN((ROW()-1)/10,0)*10,0)="","",OFFSET(ruw!$F$1,F$2+ROUNDDOWN((ROW()-1)/10,0)*10,0))</f>
        <v/>
      </c>
      <c r="C41" s="2" t="str">
        <f ca="1">IF(OFFSET(ruw!$G$1,F$2+ROUNDDOWN((ROW()-1)/10,0)*10,0)="","",OFFSET(ruw!$G$1,F$2+ROUNDDOWN((ROW()-1)/10,0)*10,0))</f>
        <v/>
      </c>
      <c r="E41" s="2"/>
    </row>
    <row r="42" spans="1:5" ht="12.75" customHeight="1">
      <c r="A42" s="2" t="str">
        <f ca="1">IF(OFFSET(ruw!$E$1,F$3+ROUNDDOWN((ROW()-1)/10,0)*10,0)="","",OFFSET(ruw!$E$1,F$3+ROUNDDOWN((ROW()-1)/10,0)*10,0))</f>
        <v/>
      </c>
      <c r="B42" s="2" t="str">
        <f ca="1">IF(OFFSET(ruw!$F$1,F$3+ROUNDDOWN((ROW()-1)/10,0)*10,0)="","",OFFSET(ruw!$F$1,F$3+ROUNDDOWN((ROW()-1)/10,0)*10,0))</f>
        <v/>
      </c>
      <c r="C42" s="2" t="str">
        <f ca="1">IF(OFFSET(ruw!$G$1,F$3+ROUNDDOWN((ROW()-1)/10,0)*10,0)="","",OFFSET(ruw!$G$1,F$3+ROUNDDOWN((ROW()-1)/10,0)*10,0))</f>
        <v/>
      </c>
      <c r="E42" s="2"/>
    </row>
    <row r="43" spans="1:5" ht="12.75" customHeight="1">
      <c r="A43" s="2" t="str">
        <f ca="1">IF(OFFSET(ruw!$E$1,F$4+ROUNDDOWN((ROW()-1)/10,0)*10,0)="","",OFFSET(ruw!$E$1,F$4+ROUNDDOWN((ROW()-1)/10,0)*10,0))</f>
        <v/>
      </c>
      <c r="B43" s="2" t="str">
        <f ca="1">IF(OFFSET(ruw!$F$1,F$4+ROUNDDOWN((ROW()-1)/10,0)*10,0)="","",OFFSET(ruw!$F$1,F$4+ROUNDDOWN((ROW()-1)/10,0)*10,0))</f>
        <v/>
      </c>
      <c r="C43" s="2" t="str">
        <f ca="1">IF(OFFSET(ruw!$G$1,F$4+ROUNDDOWN((ROW()-1)/10,0)*10,0)="","",OFFSET(ruw!$G$1,F$4+ROUNDDOWN((ROW()-1)/10,0)*10,0))</f>
        <v/>
      </c>
      <c r="E43" s="2"/>
    </row>
    <row r="44" spans="1:5" ht="12.75" customHeight="1">
      <c r="A44" s="2" t="str">
        <f ca="1">IF(OFFSET(ruw!$E$1,F$5+ROUNDDOWN((ROW()-1)/10,0)*10,0)="","",OFFSET(ruw!$E$1,F$5+ROUNDDOWN((ROW()-1)/10,0)*10,0))</f>
        <v/>
      </c>
      <c r="B44" s="2" t="str">
        <f ca="1">IF(OFFSET(ruw!$F$1,F$5+ROUNDDOWN((ROW()-1)/10,0)*10,0)="","",OFFSET(ruw!$F$1,F$5+ROUNDDOWN((ROW()-1)/10,0)*10,0))</f>
        <v/>
      </c>
      <c r="C44" s="2" t="str">
        <f ca="1">IF(OFFSET(ruw!$G$1,F$5+ROUNDDOWN((ROW()-1)/10,0)*10,0)="","",OFFSET(ruw!$G$1,F$5+ROUNDDOWN((ROW()-1)/10,0)*10,0))</f>
        <v/>
      </c>
      <c r="E44" s="2"/>
    </row>
    <row r="45" spans="1:5" ht="12.75" customHeight="1">
      <c r="A45" s="2" t="str">
        <f ca="1">IF(OFFSET(ruw!$E$1,F$6+ROUNDDOWN((ROW()-1)/10,0)*10,0)="","",OFFSET(ruw!$E$1,F$6+ROUNDDOWN((ROW()-1)/10,0)*10,0))</f>
        <v/>
      </c>
      <c r="B45" s="2" t="str">
        <f ca="1">IF(OFFSET(ruw!$F$1,F$6+ROUNDDOWN((ROW()-1)/10,0)*10,0)="","",OFFSET(ruw!$F$1,F$6+ROUNDDOWN((ROW()-1)/10,0)*10,0))</f>
        <v/>
      </c>
      <c r="C45" s="2" t="str">
        <f ca="1">IF(OFFSET(ruw!$G$1,F$6+ROUNDDOWN((ROW()-1)/10,0)*10,0)="","",OFFSET(ruw!$G$1,F$6+ROUNDDOWN((ROW()-1)/10,0)*10,0))</f>
        <v/>
      </c>
      <c r="E45" s="2"/>
    </row>
    <row r="46" spans="1:5" ht="12.75" customHeight="1">
      <c r="A46" s="2" t="str">
        <f ca="1">IF(OFFSET(ruw!$E$1,F$7+ROUNDDOWN((ROW()-1)/10,0)*10,0)="","",OFFSET(ruw!$E$1,F$7+ROUNDDOWN((ROW()-1)/10,0)*10,0))</f>
        <v/>
      </c>
      <c r="B46" s="2" t="str">
        <f ca="1">IF(OFFSET(ruw!$F$1,F$7+ROUNDDOWN((ROW()-1)/10,0)*10,0)="","",OFFSET(ruw!$F$1,F$7+ROUNDDOWN((ROW()-1)/10,0)*10,0))</f>
        <v/>
      </c>
      <c r="C46" s="2" t="str">
        <f ca="1">IF(OFFSET(ruw!$G$1,F$7+ROUNDDOWN((ROW()-1)/10,0)*10,0)="","",OFFSET(ruw!$G$1,F$7+ROUNDDOWN((ROW()-1)/10,0)*10,0))</f>
        <v/>
      </c>
      <c r="E46" s="2"/>
    </row>
    <row r="47" spans="1:5" ht="12.75" customHeight="1">
      <c r="A47" s="2" t="str">
        <f ca="1">IF(OFFSET(ruw!$E$1,F$8+ROUNDDOWN((ROW()-1)/10,0)*10,0)="","",OFFSET(ruw!$E$1,F$8+ROUNDDOWN((ROW()-1)/10,0)*10,0))</f>
        <v/>
      </c>
      <c r="B47" s="2" t="str">
        <f ca="1">IF(OFFSET(ruw!$F$1,F$2+ROUNDDOWN((ROW()-1)/10,0)*10,0)="","",OFFSET(ruw!$F$1,F$2+ROUNDDOWN((ROW()-1)/10,0)*10,0))</f>
        <v/>
      </c>
      <c r="C47" s="2" t="str">
        <f ca="1">IF(OFFSET(ruw!$G$1,F$2+ROUNDDOWN((ROW()-1)/10,0)*10,0)="","",OFFSET(ruw!$G$1,F$2+ROUNDDOWN((ROW()-1)/10,0)*10,0))</f>
        <v/>
      </c>
      <c r="E47" s="2"/>
    </row>
    <row r="48" spans="1:5" ht="12.75" customHeight="1">
      <c r="A48" s="2" t="str">
        <f ca="1">IF(OFFSET(ruw!$E$1,F$9+ROUNDDOWN((ROW()-1)/10,0)*10,0)="","",OFFSET(ruw!$E$1,F$9+ROUNDDOWN((ROW()-1)/10,0)*10,0))</f>
        <v/>
      </c>
      <c r="B48" s="2" t="str">
        <f ca="1">IF(OFFSET(ruw!$F$1,F$3+ROUNDDOWN((ROW()-1)/10,0)*10,0)="","",OFFSET(ruw!$F$1,F$3+ROUNDDOWN((ROW()-1)/10,0)*10,0))</f>
        <v/>
      </c>
      <c r="C48" s="2" t="str">
        <f ca="1">IF(OFFSET(ruw!$G$1,F$3+ROUNDDOWN((ROW()-1)/10,0)*10,0)="","",OFFSET(ruw!$G$1,F$3+ROUNDDOWN((ROW()-1)/10,0)*10,0))</f>
        <v/>
      </c>
      <c r="E48" s="2"/>
    </row>
    <row r="49" spans="1:5" ht="12.75" customHeight="1">
      <c r="A49" s="2" t="str">
        <f ca="1">IF(OFFSET(ruw!$E$1,F$10+ROUNDDOWN((ROW()-1)/10,0)*10,0)="","",OFFSET(ruw!$E$1,F$10+ROUNDDOWN((ROW()-1)/10,0)*10,0))</f>
        <v/>
      </c>
      <c r="B49" s="2" t="str">
        <f ca="1">IF(OFFSET(ruw!$F$1,F$4+ROUNDDOWN((ROW()-1)/10,0)*10,0)="","",OFFSET(ruw!$F$1,F$4+ROUNDDOWN((ROW()-1)/10,0)*10,0))</f>
        <v/>
      </c>
      <c r="C49" s="2" t="str">
        <f ca="1">IF(OFFSET(ruw!$G$1,F$4+ROUNDDOWN((ROW()-1)/10,0)*10,0)="","",OFFSET(ruw!$G$1,F$4+ROUNDDOWN((ROW()-1)/10,0)*10,0))</f>
        <v/>
      </c>
      <c r="E49" s="2"/>
    </row>
    <row r="50" spans="1:5" ht="12.75" customHeight="1">
      <c r="A50" s="2" t="str">
        <f ca="1">IF(OFFSET(ruw!$E$1,F$11+ROUNDDOWN((ROW()-1)/10,0)*10,0)="","",OFFSET(ruw!$E$1,F$11+ROUNDDOWN((ROW()-1)/10,0)*10,0))</f>
        <v/>
      </c>
      <c r="B50" s="2" t="str">
        <f ca="1">IF(OFFSET(ruw!$F$1,F$5+ROUNDDOWN((ROW()-1)/10,0)*10,0)="","",OFFSET(ruw!$F$1,F$5+ROUNDDOWN((ROW()-1)/10,0)*10,0))</f>
        <v/>
      </c>
      <c r="C50" s="2" t="str">
        <f ca="1">IF(OFFSET(ruw!$G$1,F$5+ROUNDDOWN((ROW()-1)/10,0)*10,0)="","",OFFSET(ruw!$G$1,F$5+ROUNDDOWN((ROW()-1)/10,0)*10,0))</f>
        <v/>
      </c>
      <c r="E50" s="2"/>
    </row>
    <row r="51" spans="1:5" ht="12.75" customHeight="1">
      <c r="A51" s="2" t="str">
        <f ca="1">IF(OFFSET(ruw!$E$1,F$2+ROUNDDOWN((ROW()-1)/10,0)*10,0)="","",OFFSET(ruw!$E$1,F$2+ROUNDDOWN((ROW()-1)/10,0)*10,0))</f>
        <v/>
      </c>
      <c r="B51" s="2" t="str">
        <f ca="1">IF(OFFSET(ruw!$F$1,F$2+ROUNDDOWN((ROW()-1)/10,0)*10,0)="","",OFFSET(ruw!$F$1,F$2+ROUNDDOWN((ROW()-1)/10,0)*10,0))</f>
        <v/>
      </c>
      <c r="C51" s="2" t="str">
        <f ca="1">IF(OFFSET(ruw!$G$1,F$2+ROUNDDOWN((ROW()-1)/10,0)*10,0)="","",OFFSET(ruw!$G$1,F$2+ROUNDDOWN((ROW()-1)/10,0)*10,0))</f>
        <v/>
      </c>
      <c r="E51" s="2"/>
    </row>
    <row r="52" spans="1:5" ht="12.75" customHeight="1">
      <c r="A52" s="2" t="str">
        <f ca="1">IF(OFFSET(ruw!$E$1,F$3+ROUNDDOWN((ROW()-1)/10,0)*10,0)="","",OFFSET(ruw!$E$1,F$3+ROUNDDOWN((ROW()-1)/10,0)*10,0))</f>
        <v/>
      </c>
      <c r="B52" s="2" t="str">
        <f ca="1">IF(OFFSET(ruw!$F$1,F$3+ROUNDDOWN((ROW()-1)/10,0)*10,0)="","",OFFSET(ruw!$F$1,F$3+ROUNDDOWN((ROW()-1)/10,0)*10,0))</f>
        <v/>
      </c>
      <c r="C52" s="2" t="str">
        <f ca="1">IF(OFFSET(ruw!$G$1,F$3+ROUNDDOWN((ROW()-1)/10,0)*10,0)="","",OFFSET(ruw!$G$1,F$3+ROUNDDOWN((ROW()-1)/10,0)*10,0))</f>
        <v/>
      </c>
      <c r="E52" s="2"/>
    </row>
    <row r="53" spans="1:5" ht="12.75" customHeight="1">
      <c r="A53" s="2" t="str">
        <f ca="1">IF(OFFSET(ruw!$E$1,F$4+ROUNDDOWN((ROW()-1)/10,0)*10,0)="","",OFFSET(ruw!$E$1,F$4+ROUNDDOWN((ROW()-1)/10,0)*10,0))</f>
        <v/>
      </c>
      <c r="B53" s="2" t="str">
        <f ca="1">IF(OFFSET(ruw!$F$1,F$4+ROUNDDOWN((ROW()-1)/10,0)*10,0)="","",OFFSET(ruw!$F$1,F$4+ROUNDDOWN((ROW()-1)/10,0)*10,0))</f>
        <v/>
      </c>
      <c r="C53" s="2" t="str">
        <f ca="1">IF(OFFSET(ruw!$G$1,F$4+ROUNDDOWN((ROW()-1)/10,0)*10,0)="","",OFFSET(ruw!$G$1,F$4+ROUNDDOWN((ROW()-1)/10,0)*10,0))</f>
        <v/>
      </c>
      <c r="E53" s="2"/>
    </row>
    <row r="54" spans="1:5" ht="12.75" customHeight="1">
      <c r="A54" s="2" t="str">
        <f ca="1">IF(OFFSET(ruw!$E$1,F$5+ROUNDDOWN((ROW()-1)/10,0)*10,0)="","",OFFSET(ruw!$E$1,F$5+ROUNDDOWN((ROW()-1)/10,0)*10,0))</f>
        <v/>
      </c>
      <c r="B54" s="2" t="str">
        <f ca="1">IF(OFFSET(ruw!$F$1,F$5+ROUNDDOWN((ROW()-1)/10,0)*10,0)="","",OFFSET(ruw!$F$1,F$5+ROUNDDOWN((ROW()-1)/10,0)*10,0))</f>
        <v/>
      </c>
      <c r="C54" s="2" t="str">
        <f ca="1">IF(OFFSET(ruw!$G$1,F$5+ROUNDDOWN((ROW()-1)/10,0)*10,0)="","",OFFSET(ruw!$G$1,F$5+ROUNDDOWN((ROW()-1)/10,0)*10,0))</f>
        <v/>
      </c>
      <c r="E54" s="2"/>
    </row>
    <row r="55" spans="1:5" ht="12.75" customHeight="1">
      <c r="A55" s="2" t="str">
        <f ca="1">IF(OFFSET(ruw!$E$1,F$6+ROUNDDOWN((ROW()-1)/10,0)*10,0)="","",OFFSET(ruw!$E$1,F$6+ROUNDDOWN((ROW()-1)/10,0)*10,0))</f>
        <v/>
      </c>
      <c r="B55" s="2" t="str">
        <f ca="1">IF(OFFSET(ruw!$F$1,F$6+ROUNDDOWN((ROW()-1)/10,0)*10,0)="","",OFFSET(ruw!$F$1,F$6+ROUNDDOWN((ROW()-1)/10,0)*10,0))</f>
        <v/>
      </c>
      <c r="C55" s="2" t="str">
        <f ca="1">IF(OFFSET(ruw!$G$1,F$6+ROUNDDOWN((ROW()-1)/10,0)*10,0)="","",OFFSET(ruw!$G$1,F$6+ROUNDDOWN((ROW()-1)/10,0)*10,0))</f>
        <v/>
      </c>
      <c r="E55" s="2"/>
    </row>
    <row r="56" spans="1:5" ht="12.75" customHeight="1">
      <c r="A56" s="2" t="str">
        <f ca="1">IF(OFFSET(ruw!$E$1,F$7+ROUNDDOWN((ROW()-1)/10,0)*10,0)="","",OFFSET(ruw!$E$1,F$7+ROUNDDOWN((ROW()-1)/10,0)*10,0))</f>
        <v/>
      </c>
      <c r="B56" s="2" t="str">
        <f ca="1">IF(OFFSET(ruw!$F$1,F$7+ROUNDDOWN((ROW()-1)/10,0)*10,0)="","",OFFSET(ruw!$F$1,F$7+ROUNDDOWN((ROW()-1)/10,0)*10,0))</f>
        <v/>
      </c>
      <c r="C56" s="2" t="str">
        <f ca="1">IF(OFFSET(ruw!$G$1,F$7+ROUNDDOWN((ROW()-1)/10,0)*10,0)="","",OFFSET(ruw!$G$1,F$7+ROUNDDOWN((ROW()-1)/10,0)*10,0))</f>
        <v/>
      </c>
      <c r="E56" s="2"/>
    </row>
    <row r="57" spans="1:5" ht="12.75" customHeight="1">
      <c r="A57" s="2" t="str">
        <f ca="1">IF(OFFSET(ruw!$E$1,F$8+ROUNDDOWN((ROW()-1)/10,0)*10,0)="","",OFFSET(ruw!$E$1,F$8+ROUNDDOWN((ROW()-1)/10,0)*10,0))</f>
        <v/>
      </c>
      <c r="B57" s="2" t="str">
        <f ca="1">IF(OFFSET(ruw!$F$1,F$2+ROUNDDOWN((ROW()-1)/10,0)*10,0)="","",OFFSET(ruw!$F$1,F$2+ROUNDDOWN((ROW()-1)/10,0)*10,0))</f>
        <v/>
      </c>
      <c r="C57" s="2" t="str">
        <f ca="1">IF(OFFSET(ruw!$G$1,F$2+ROUNDDOWN((ROW()-1)/10,0)*10,0)="","",OFFSET(ruw!$G$1,F$2+ROUNDDOWN((ROW()-1)/10,0)*10,0))</f>
        <v/>
      </c>
      <c r="E57" s="2"/>
    </row>
    <row r="58" spans="1:5" ht="12.75" customHeight="1">
      <c r="A58" s="2" t="str">
        <f ca="1">IF(OFFSET(ruw!$E$1,F$9+ROUNDDOWN((ROW()-1)/10,0)*10,0)="","",OFFSET(ruw!$E$1,F$9+ROUNDDOWN((ROW()-1)/10,0)*10,0))</f>
        <v/>
      </c>
      <c r="B58" s="2" t="str">
        <f ca="1">IF(OFFSET(ruw!$F$1,F$3+ROUNDDOWN((ROW()-1)/10,0)*10,0)="","",OFFSET(ruw!$F$1,F$3+ROUNDDOWN((ROW()-1)/10,0)*10,0))</f>
        <v/>
      </c>
      <c r="C58" s="2" t="str">
        <f ca="1">IF(OFFSET(ruw!$G$1,F$3+ROUNDDOWN((ROW()-1)/10,0)*10,0)="","",OFFSET(ruw!$G$1,F$3+ROUNDDOWN((ROW()-1)/10,0)*10,0))</f>
        <v/>
      </c>
      <c r="E58" s="2"/>
    </row>
    <row r="59" spans="1:5" ht="12.75" customHeight="1">
      <c r="A59" s="2" t="str">
        <f ca="1">IF(OFFSET(ruw!$E$1,F$10+ROUNDDOWN((ROW()-1)/10,0)*10,0)="","",OFFSET(ruw!$E$1,F$10+ROUNDDOWN((ROW()-1)/10,0)*10,0))</f>
        <v/>
      </c>
      <c r="B59" s="2" t="str">
        <f ca="1">IF(OFFSET(ruw!$F$1,F$4+ROUNDDOWN((ROW()-1)/10,0)*10,0)="","",OFFSET(ruw!$F$1,F$4+ROUNDDOWN((ROW()-1)/10,0)*10,0))</f>
        <v/>
      </c>
      <c r="C59" s="2" t="str">
        <f ca="1">IF(OFFSET(ruw!$G$1,F$4+ROUNDDOWN((ROW()-1)/10,0)*10,0)="","",OFFSET(ruw!$G$1,F$4+ROUNDDOWN((ROW()-1)/10,0)*10,0))</f>
        <v/>
      </c>
      <c r="E59" s="2"/>
    </row>
    <row r="60" spans="1:5" ht="12.75" customHeight="1">
      <c r="A60" s="2" t="str">
        <f ca="1">IF(OFFSET(ruw!$E$1,F$11+ROUNDDOWN((ROW()-1)/10,0)*10,0)="","",OFFSET(ruw!$E$1,F$11+ROUNDDOWN((ROW()-1)/10,0)*10,0))</f>
        <v/>
      </c>
      <c r="B60" s="2" t="str">
        <f ca="1">IF(OFFSET(ruw!$F$1,F$5+ROUNDDOWN((ROW()-1)/10,0)*10,0)="","",OFFSET(ruw!$F$1,F$5+ROUNDDOWN((ROW()-1)/10,0)*10,0))</f>
        <v/>
      </c>
      <c r="C60" s="2" t="str">
        <f ca="1">IF(OFFSET(ruw!$G$1,F$5+ROUNDDOWN((ROW()-1)/10,0)*10,0)="","",OFFSET(ruw!$G$1,F$5+ROUNDDOWN((ROW()-1)/10,0)*10,0))</f>
        <v/>
      </c>
      <c r="E60" s="2"/>
    </row>
    <row r="61" spans="1:5" ht="12.75" customHeight="1">
      <c r="A61" s="2" t="str">
        <f ca="1">IF(OFFSET(ruw!$E$1,F$2+ROUNDDOWN((ROW()-1)/10,0)*10,0)="","",OFFSET(ruw!$E$1,F$2+ROUNDDOWN((ROW()-1)/10,0)*10,0))</f>
        <v/>
      </c>
      <c r="B61" s="2" t="str">
        <f ca="1">IF(OFFSET(ruw!$F$1,F$2+ROUNDDOWN((ROW()-1)/10,0)*10,0)="","",OFFSET(ruw!$F$1,F$2+ROUNDDOWN((ROW()-1)/10,0)*10,0))</f>
        <v/>
      </c>
      <c r="C61" s="2" t="str">
        <f ca="1">IF(OFFSET(ruw!$G$1,F$2+ROUNDDOWN((ROW()-1)/10,0)*10,0)="","",OFFSET(ruw!$G$1,F$2+ROUNDDOWN((ROW()-1)/10,0)*10,0))</f>
        <v/>
      </c>
      <c r="E61" s="2"/>
    </row>
    <row r="62" spans="1:5" ht="12.75" customHeight="1">
      <c r="A62" s="2" t="str">
        <f ca="1">IF(OFFSET(ruw!$E$1,F$3+ROUNDDOWN((ROW()-1)/10,0)*10,0)="","",OFFSET(ruw!$E$1,F$3+ROUNDDOWN((ROW()-1)/10,0)*10,0))</f>
        <v/>
      </c>
      <c r="B62" s="2" t="str">
        <f ca="1">IF(OFFSET(ruw!$F$1,F$3+ROUNDDOWN((ROW()-1)/10,0)*10,0)="","",OFFSET(ruw!$F$1,F$3+ROUNDDOWN((ROW()-1)/10,0)*10,0))</f>
        <v/>
      </c>
      <c r="C62" s="2" t="str">
        <f ca="1">IF(OFFSET(ruw!$G$1,F$3+ROUNDDOWN((ROW()-1)/10,0)*10,0)="","",OFFSET(ruw!$G$1,F$3+ROUNDDOWN((ROW()-1)/10,0)*10,0))</f>
        <v/>
      </c>
      <c r="E62" s="2"/>
    </row>
    <row r="63" spans="1:5" ht="12.75" customHeight="1">
      <c r="A63" s="2" t="str">
        <f ca="1">IF(OFFSET(ruw!$E$1,F$4+ROUNDDOWN((ROW()-1)/10,0)*10,0)="","",OFFSET(ruw!$E$1,F$4+ROUNDDOWN((ROW()-1)/10,0)*10,0))</f>
        <v/>
      </c>
      <c r="B63" s="2" t="str">
        <f ca="1">IF(OFFSET(ruw!$F$1,F$4+ROUNDDOWN((ROW()-1)/10,0)*10,0)="","",OFFSET(ruw!$F$1,F$4+ROUNDDOWN((ROW()-1)/10,0)*10,0))</f>
        <v/>
      </c>
      <c r="C63" s="2" t="str">
        <f ca="1">IF(OFFSET(ruw!$G$1,F$4+ROUNDDOWN((ROW()-1)/10,0)*10,0)="","",OFFSET(ruw!$G$1,F$4+ROUNDDOWN((ROW()-1)/10,0)*10,0))</f>
        <v/>
      </c>
      <c r="E63" s="2"/>
    </row>
    <row r="64" spans="1:5" ht="12.75" customHeight="1">
      <c r="A64" s="2" t="str">
        <f ca="1">IF(OFFSET(ruw!$E$1,F$5+ROUNDDOWN((ROW()-1)/10,0)*10,0)="","",OFFSET(ruw!$E$1,F$5+ROUNDDOWN((ROW()-1)/10,0)*10,0))</f>
        <v/>
      </c>
      <c r="B64" s="2" t="str">
        <f ca="1">IF(OFFSET(ruw!$F$1,F$5+ROUNDDOWN((ROW()-1)/10,0)*10,0)="","",OFFSET(ruw!$F$1,F$5+ROUNDDOWN((ROW()-1)/10,0)*10,0))</f>
        <v/>
      </c>
      <c r="C64" s="2" t="str">
        <f ca="1">IF(OFFSET(ruw!$G$1,F$5+ROUNDDOWN((ROW()-1)/10,0)*10,0)="","",OFFSET(ruw!$G$1,F$5+ROUNDDOWN((ROW()-1)/10,0)*10,0))</f>
        <v/>
      </c>
      <c r="E64" s="2"/>
    </row>
    <row r="65" spans="1:5" ht="12.75" customHeight="1">
      <c r="A65" s="2" t="str">
        <f ca="1">IF(OFFSET(ruw!$E$1,F$6+ROUNDDOWN((ROW()-1)/10,0)*10,0)="","",OFFSET(ruw!$E$1,F$6+ROUNDDOWN((ROW()-1)/10,0)*10,0))</f>
        <v/>
      </c>
      <c r="B65" s="2" t="str">
        <f ca="1">IF(OFFSET(ruw!$F$1,F$6+ROUNDDOWN((ROW()-1)/10,0)*10,0)="","",OFFSET(ruw!$F$1,F$6+ROUNDDOWN((ROW()-1)/10,0)*10,0))</f>
        <v/>
      </c>
      <c r="C65" s="2" t="str">
        <f ca="1">IF(OFFSET(ruw!$G$1,F$6+ROUNDDOWN((ROW()-1)/10,0)*10,0)="","",OFFSET(ruw!$G$1,F$6+ROUNDDOWN((ROW()-1)/10,0)*10,0))</f>
        <v/>
      </c>
      <c r="E65" s="2"/>
    </row>
    <row r="66" spans="1:5" ht="12.75" customHeight="1">
      <c r="A66" s="2" t="str">
        <f ca="1">IF(OFFSET(ruw!$E$1,F$7+ROUNDDOWN((ROW()-1)/10,0)*10,0)="","",OFFSET(ruw!$E$1,F$7+ROUNDDOWN((ROW()-1)/10,0)*10,0))</f>
        <v/>
      </c>
      <c r="B66" s="2" t="str">
        <f ca="1">IF(OFFSET(ruw!$F$1,F$7+ROUNDDOWN((ROW()-1)/10,0)*10,0)="","",OFFSET(ruw!$F$1,F$7+ROUNDDOWN((ROW()-1)/10,0)*10,0))</f>
        <v/>
      </c>
      <c r="C66" s="2" t="str">
        <f ca="1">IF(OFFSET(ruw!$G$1,F$7+ROUNDDOWN((ROW()-1)/10,0)*10,0)="","",OFFSET(ruw!$G$1,F$7+ROUNDDOWN((ROW()-1)/10,0)*10,0))</f>
        <v/>
      </c>
      <c r="E66" s="2"/>
    </row>
    <row r="67" spans="1:5" ht="12.75" customHeight="1">
      <c r="A67" s="2" t="str">
        <f ca="1">IF(OFFSET(ruw!$E$1,F$8+ROUNDDOWN((ROW()-1)/10,0)*10,0)="","",OFFSET(ruw!$E$1,F$8+ROUNDDOWN((ROW()-1)/10,0)*10,0))</f>
        <v/>
      </c>
      <c r="B67" s="2" t="str">
        <f ca="1">IF(OFFSET(ruw!$F$1,F$2+ROUNDDOWN((ROW()-1)/10,0)*10,0)="","",OFFSET(ruw!$F$1,F$2+ROUNDDOWN((ROW()-1)/10,0)*10,0))</f>
        <v/>
      </c>
      <c r="C67" s="2" t="str">
        <f ca="1">IF(OFFSET(ruw!$G$1,F$2+ROUNDDOWN((ROW()-1)/10,0)*10,0)="","",OFFSET(ruw!$G$1,F$2+ROUNDDOWN((ROW()-1)/10,0)*10,0))</f>
        <v/>
      </c>
      <c r="E67" s="2"/>
    </row>
    <row r="68" spans="1:5" ht="12.75" customHeight="1">
      <c r="A68" s="2" t="str">
        <f ca="1">IF(OFFSET(ruw!$E$1,F$9+ROUNDDOWN((ROW()-1)/10,0)*10,0)="","",OFFSET(ruw!$E$1,F$9+ROUNDDOWN((ROW()-1)/10,0)*10,0))</f>
        <v/>
      </c>
      <c r="B68" s="2" t="str">
        <f ca="1">IF(OFFSET(ruw!$F$1,F$3+ROUNDDOWN((ROW()-1)/10,0)*10,0)="","",OFFSET(ruw!$F$1,F$3+ROUNDDOWN((ROW()-1)/10,0)*10,0))</f>
        <v/>
      </c>
      <c r="C68" s="2" t="str">
        <f ca="1">IF(OFFSET(ruw!$G$1,F$3+ROUNDDOWN((ROW()-1)/10,0)*10,0)="","",OFFSET(ruw!$G$1,F$3+ROUNDDOWN((ROW()-1)/10,0)*10,0))</f>
        <v/>
      </c>
      <c r="E68" s="2"/>
    </row>
    <row r="69" spans="1:5" ht="12.75" customHeight="1">
      <c r="A69" s="2" t="str">
        <f ca="1">IF(OFFSET(ruw!$E$1,F$10+ROUNDDOWN((ROW()-1)/10,0)*10,0)="","",OFFSET(ruw!$E$1,F$10+ROUNDDOWN((ROW()-1)/10,0)*10,0))</f>
        <v/>
      </c>
      <c r="B69" s="2" t="str">
        <f ca="1">IF(OFFSET(ruw!$F$1,F$4+ROUNDDOWN((ROW()-1)/10,0)*10,0)="","",OFFSET(ruw!$F$1,F$4+ROUNDDOWN((ROW()-1)/10,0)*10,0))</f>
        <v/>
      </c>
      <c r="C69" s="2" t="str">
        <f ca="1">IF(OFFSET(ruw!$G$1,F$4+ROUNDDOWN((ROW()-1)/10,0)*10,0)="","",OFFSET(ruw!$G$1,F$4+ROUNDDOWN((ROW()-1)/10,0)*10,0))</f>
        <v/>
      </c>
      <c r="E69" s="2"/>
    </row>
    <row r="70" spans="1:5" ht="12.75" customHeight="1">
      <c r="A70" s="2" t="str">
        <f ca="1">IF(OFFSET(ruw!$E$1,F$11+ROUNDDOWN((ROW()-1)/10,0)*10,0)="","",OFFSET(ruw!$E$1,F$11+ROUNDDOWN((ROW()-1)/10,0)*10,0))</f>
        <v/>
      </c>
      <c r="B70" s="2" t="str">
        <f ca="1">IF(OFFSET(ruw!$F$1,F$5+ROUNDDOWN((ROW()-1)/10,0)*10,0)="","",OFFSET(ruw!$F$1,F$5+ROUNDDOWN((ROW()-1)/10,0)*10,0))</f>
        <v/>
      </c>
      <c r="C70" s="2" t="str">
        <f ca="1">IF(OFFSET(ruw!$G$1,F$5+ROUNDDOWN((ROW()-1)/10,0)*10,0)="","",OFFSET(ruw!$G$1,F$5+ROUNDDOWN((ROW()-1)/10,0)*10,0))</f>
        <v/>
      </c>
      <c r="E70" s="2"/>
    </row>
    <row r="71" spans="1:5" ht="12.75" customHeight="1">
      <c r="A71" s="2" t="str">
        <f ca="1">IF(OFFSET(ruw!$E$1,F$2+ROUNDDOWN((ROW()-1)/10,0)*10,0)="","",OFFSET(ruw!$E$1,F$2+ROUNDDOWN((ROW()-1)/10,0)*10,0))</f>
        <v/>
      </c>
      <c r="B71" s="2" t="str">
        <f ca="1">IF(OFFSET(ruw!$F$1,F$2+ROUNDDOWN((ROW()-1)/10,0)*10,0)="","",OFFSET(ruw!$F$1,F$2+ROUNDDOWN((ROW()-1)/10,0)*10,0))</f>
        <v/>
      </c>
      <c r="C71" s="2" t="str">
        <f ca="1">IF(OFFSET(ruw!$G$1,F$2+ROUNDDOWN((ROW()-1)/10,0)*10,0)="","",OFFSET(ruw!$G$1,F$2+ROUNDDOWN((ROW()-1)/10,0)*10,0))</f>
        <v/>
      </c>
      <c r="E71" s="2"/>
    </row>
    <row r="72" spans="1:5" ht="12.75" customHeight="1">
      <c r="A72" s="2" t="str">
        <f ca="1">IF(OFFSET(ruw!$E$1,F$3+ROUNDDOWN((ROW()-1)/10,0)*10,0)="","",OFFSET(ruw!$E$1,F$3+ROUNDDOWN((ROW()-1)/10,0)*10,0))</f>
        <v/>
      </c>
      <c r="B72" s="2" t="str">
        <f ca="1">IF(OFFSET(ruw!$F$1,F$3+ROUNDDOWN((ROW()-1)/10,0)*10,0)="","",OFFSET(ruw!$F$1,F$3+ROUNDDOWN((ROW()-1)/10,0)*10,0))</f>
        <v/>
      </c>
      <c r="C72" s="2" t="str">
        <f ca="1">IF(OFFSET(ruw!$G$1,F$3+ROUNDDOWN((ROW()-1)/10,0)*10,0)="","",OFFSET(ruw!$G$1,F$3+ROUNDDOWN((ROW()-1)/10,0)*10,0))</f>
        <v/>
      </c>
      <c r="E72" s="2"/>
    </row>
    <row r="73" spans="1:5" ht="12.75" customHeight="1">
      <c r="A73" s="2" t="str">
        <f ca="1">IF(OFFSET(ruw!$E$1,F$4+ROUNDDOWN((ROW()-1)/10,0)*10,0)="","",OFFSET(ruw!$E$1,F$4+ROUNDDOWN((ROW()-1)/10,0)*10,0))</f>
        <v/>
      </c>
      <c r="B73" s="2" t="str">
        <f ca="1">IF(OFFSET(ruw!$F$1,F$4+ROUNDDOWN((ROW()-1)/10,0)*10,0)="","",OFFSET(ruw!$F$1,F$4+ROUNDDOWN((ROW()-1)/10,0)*10,0))</f>
        <v/>
      </c>
      <c r="C73" s="2" t="str">
        <f ca="1">IF(OFFSET(ruw!$G$1,F$4+ROUNDDOWN((ROW()-1)/10,0)*10,0)="","",OFFSET(ruw!$G$1,F$4+ROUNDDOWN((ROW()-1)/10,0)*10,0))</f>
        <v/>
      </c>
      <c r="E73" s="2"/>
    </row>
    <row r="74" spans="1:5" ht="12.75" customHeight="1">
      <c r="A74" s="2" t="str">
        <f ca="1">IF(OFFSET(ruw!$E$1,F$5+ROUNDDOWN((ROW()-1)/10,0)*10,0)="","",OFFSET(ruw!$E$1,F$5+ROUNDDOWN((ROW()-1)/10,0)*10,0))</f>
        <v/>
      </c>
      <c r="B74" s="2" t="str">
        <f ca="1">IF(OFFSET(ruw!$F$1,F$5+ROUNDDOWN((ROW()-1)/10,0)*10,0)="","",OFFSET(ruw!$F$1,F$5+ROUNDDOWN((ROW()-1)/10,0)*10,0))</f>
        <v/>
      </c>
      <c r="C74" s="2" t="str">
        <f ca="1">IF(OFFSET(ruw!$G$1,F$5+ROUNDDOWN((ROW()-1)/10,0)*10,0)="","",OFFSET(ruw!$G$1,F$5+ROUNDDOWN((ROW()-1)/10,0)*10,0))</f>
        <v/>
      </c>
      <c r="E74" s="2"/>
    </row>
    <row r="75" spans="1:5" ht="12.75" customHeight="1">
      <c r="A75" s="2" t="str">
        <f ca="1">IF(OFFSET(ruw!$E$1,F$6+ROUNDDOWN((ROW()-1)/10,0)*10,0)="","",OFFSET(ruw!$E$1,F$6+ROUNDDOWN((ROW()-1)/10,0)*10,0))</f>
        <v/>
      </c>
      <c r="B75" s="2" t="str">
        <f ca="1">IF(OFFSET(ruw!$F$1,F$6+ROUNDDOWN((ROW()-1)/10,0)*10,0)="","",OFFSET(ruw!$F$1,F$6+ROUNDDOWN((ROW()-1)/10,0)*10,0))</f>
        <v/>
      </c>
      <c r="C75" s="2" t="str">
        <f ca="1">IF(OFFSET(ruw!$G$1,F$6+ROUNDDOWN((ROW()-1)/10,0)*10,0)="","",OFFSET(ruw!$G$1,F$6+ROUNDDOWN((ROW()-1)/10,0)*10,0))</f>
        <v/>
      </c>
      <c r="E75" s="2"/>
    </row>
    <row r="76" spans="1:5" ht="12.75" customHeight="1">
      <c r="A76" s="2" t="str">
        <f ca="1">IF(OFFSET(ruw!$E$1,F$7+ROUNDDOWN((ROW()-1)/10,0)*10,0)="","",OFFSET(ruw!$E$1,F$7+ROUNDDOWN((ROW()-1)/10,0)*10,0))</f>
        <v/>
      </c>
      <c r="B76" s="2" t="str">
        <f ca="1">IF(OFFSET(ruw!$F$1,F$7+ROUNDDOWN((ROW()-1)/10,0)*10,0)="","",OFFSET(ruw!$F$1,F$7+ROUNDDOWN((ROW()-1)/10,0)*10,0))</f>
        <v/>
      </c>
      <c r="C76" s="2" t="str">
        <f ca="1">IF(OFFSET(ruw!$G$1,F$7+ROUNDDOWN((ROW()-1)/10,0)*10,0)="","",OFFSET(ruw!$G$1,F$7+ROUNDDOWN((ROW()-1)/10,0)*10,0))</f>
        <v/>
      </c>
      <c r="E76" s="2"/>
    </row>
    <row r="77" spans="1:5" ht="12.75" customHeight="1">
      <c r="A77" s="2" t="str">
        <f ca="1">IF(OFFSET(ruw!$E$1,F$8+ROUNDDOWN((ROW()-1)/10,0)*10,0)="","",OFFSET(ruw!$E$1,F$8+ROUNDDOWN((ROW()-1)/10,0)*10,0))</f>
        <v/>
      </c>
      <c r="B77" s="2" t="str">
        <f ca="1">IF(OFFSET(ruw!$F$1,F$2+ROUNDDOWN((ROW()-1)/10,0)*10,0)="","",OFFSET(ruw!$F$1,F$2+ROUNDDOWN((ROW()-1)/10,0)*10,0))</f>
        <v/>
      </c>
      <c r="C77" s="2" t="str">
        <f ca="1">IF(OFFSET(ruw!$G$1,F$2+ROUNDDOWN((ROW()-1)/10,0)*10,0)="","",OFFSET(ruw!$G$1,F$2+ROUNDDOWN((ROW()-1)/10,0)*10,0))</f>
        <v/>
      </c>
      <c r="E77" s="2"/>
    </row>
    <row r="78" spans="1:5" ht="12.75" customHeight="1">
      <c r="A78" s="2" t="str">
        <f ca="1">IF(OFFSET(ruw!$E$1,F$9+ROUNDDOWN((ROW()-1)/10,0)*10,0)="","",OFFSET(ruw!$E$1,F$9+ROUNDDOWN((ROW()-1)/10,0)*10,0))</f>
        <v/>
      </c>
      <c r="B78" s="2" t="str">
        <f ca="1">IF(OFFSET(ruw!$F$1,F$3+ROUNDDOWN((ROW()-1)/10,0)*10,0)="","",OFFSET(ruw!$F$1,F$3+ROUNDDOWN((ROW()-1)/10,0)*10,0))</f>
        <v/>
      </c>
      <c r="C78" s="2" t="str">
        <f ca="1">IF(OFFSET(ruw!$G$1,F$3+ROUNDDOWN((ROW()-1)/10,0)*10,0)="","",OFFSET(ruw!$G$1,F$3+ROUNDDOWN((ROW()-1)/10,0)*10,0))</f>
        <v/>
      </c>
      <c r="E78" s="2"/>
    </row>
    <row r="79" spans="1:5" ht="12.75" customHeight="1">
      <c r="A79" s="2" t="str">
        <f ca="1">IF(OFFSET(ruw!$E$1,F$10+ROUNDDOWN((ROW()-1)/10,0)*10,0)="","",OFFSET(ruw!$E$1,F$10+ROUNDDOWN((ROW()-1)/10,0)*10,0))</f>
        <v/>
      </c>
      <c r="B79" s="2" t="str">
        <f ca="1">IF(OFFSET(ruw!$F$1,F$4+ROUNDDOWN((ROW()-1)/10,0)*10,0)="","",OFFSET(ruw!$F$1,F$4+ROUNDDOWN((ROW()-1)/10,0)*10,0))</f>
        <v/>
      </c>
      <c r="C79" s="2" t="str">
        <f ca="1">IF(OFFSET(ruw!$G$1,F$4+ROUNDDOWN((ROW()-1)/10,0)*10,0)="","",OFFSET(ruw!$G$1,F$4+ROUNDDOWN((ROW()-1)/10,0)*10,0))</f>
        <v/>
      </c>
      <c r="E79" s="2"/>
    </row>
    <row r="80" spans="1:5" ht="12.75">
      <c r="A80" s="2" t="str">
        <f ca="1">IF(OFFSET(ruw!$E$1,F$11+ROUNDDOWN((ROW()-1)/10,0)*10,0)="","",OFFSET(ruw!$E$1,F$11+ROUNDDOWN((ROW()-1)/10,0)*10,0))</f>
        <v/>
      </c>
      <c r="B80" s="2" t="str">
        <f ca="1">IF(OFFSET(ruw!$F$1,F$5+ROUNDDOWN((ROW()-1)/10,0)*10,0)="","",OFFSET(ruw!$F$1,F$5+ROUNDDOWN((ROW()-1)/10,0)*10,0))</f>
        <v/>
      </c>
      <c r="C80" s="2" t="str">
        <f ca="1">IF(OFFSET(ruw!$G$1,F$5+ROUNDDOWN((ROW()-1)/10,0)*10,0)="","",OFFSET(ruw!$G$1,F$5+ROUNDDOWN((ROW()-1)/10,0)*10,0))</f>
        <v/>
      </c>
      <c r="E80" s="2"/>
    </row>
    <row r="81" spans="1:5" ht="12.75">
      <c r="A81" s="2" t="str">
        <f ca="1">IF(OFFSET(ruw!$E$1,F$2+ROUNDDOWN((ROW()-1)/10,0)*10,0)="","",OFFSET(ruw!$E$1,F$2+ROUNDDOWN((ROW()-1)/10,0)*10,0))</f>
        <v/>
      </c>
      <c r="B81" s="2" t="str">
        <f ca="1">IF(OFFSET(ruw!$F$1,F$2+ROUNDDOWN((ROW()-1)/10,0)*10,0)="","",OFFSET(ruw!$F$1,F$2+ROUNDDOWN((ROW()-1)/10,0)*10,0))</f>
        <v/>
      </c>
      <c r="C81" s="2" t="str">
        <f ca="1">IF(OFFSET(ruw!$G$1,F$2+ROUNDDOWN((ROW()-1)/10,0)*10,0)="","",OFFSET(ruw!$G$1,F$2+ROUNDDOWN((ROW()-1)/10,0)*10,0))</f>
        <v/>
      </c>
      <c r="E81" s="2"/>
    </row>
    <row r="82" spans="1:5" ht="12.75">
      <c r="A82" s="2" t="str">
        <f ca="1">IF(OFFSET(ruw!$E$1,F$3+ROUNDDOWN((ROW()-1)/10,0)*10,0)="","",OFFSET(ruw!$E$1,F$3+ROUNDDOWN((ROW()-1)/10,0)*10,0))</f>
        <v/>
      </c>
      <c r="B82" s="2" t="str">
        <f ca="1">IF(OFFSET(ruw!$F$1,F$3+ROUNDDOWN((ROW()-1)/10,0)*10,0)="","",OFFSET(ruw!$F$1,F$3+ROUNDDOWN((ROW()-1)/10,0)*10,0))</f>
        <v/>
      </c>
      <c r="C82" s="2" t="str">
        <f ca="1">IF(OFFSET(ruw!$G$1,F$3+ROUNDDOWN((ROW()-1)/10,0)*10,0)="","",OFFSET(ruw!$G$1,F$3+ROUNDDOWN((ROW()-1)/10,0)*10,0))</f>
        <v/>
      </c>
      <c r="E82" s="2"/>
    </row>
    <row r="83" spans="1:5" ht="12.75">
      <c r="A83" s="2" t="str">
        <f ca="1">IF(OFFSET(ruw!$E$1,F$4+ROUNDDOWN((ROW()-1)/10,0)*10,0)="","",OFFSET(ruw!$E$1,F$4+ROUNDDOWN((ROW()-1)/10,0)*10,0))</f>
        <v/>
      </c>
      <c r="B83" s="2" t="str">
        <f ca="1">IF(OFFSET(ruw!$F$1,F$4+ROUNDDOWN((ROW()-1)/10,0)*10,0)="","",OFFSET(ruw!$F$1,F$4+ROUNDDOWN((ROW()-1)/10,0)*10,0))</f>
        <v/>
      </c>
      <c r="C83" s="2" t="str">
        <f ca="1">IF(OFFSET(ruw!$G$1,F$4+ROUNDDOWN((ROW()-1)/10,0)*10,0)="","",OFFSET(ruw!$G$1,F$4+ROUNDDOWN((ROW()-1)/10,0)*10,0))</f>
        <v/>
      </c>
      <c r="E83" s="2"/>
    </row>
    <row r="84" spans="1:5" ht="12.75">
      <c r="A84" s="2" t="str">
        <f ca="1">IF(OFFSET(ruw!$E$1,F$5+ROUNDDOWN((ROW()-1)/10,0)*10,0)="","",OFFSET(ruw!$E$1,F$5+ROUNDDOWN((ROW()-1)/10,0)*10,0))</f>
        <v/>
      </c>
      <c r="B84" s="2" t="str">
        <f ca="1">IF(OFFSET(ruw!$F$1,F$5+ROUNDDOWN((ROW()-1)/10,0)*10,0)="","",OFFSET(ruw!$F$1,F$5+ROUNDDOWN((ROW()-1)/10,0)*10,0))</f>
        <v/>
      </c>
      <c r="C84" s="2" t="str">
        <f ca="1">IF(OFFSET(ruw!$G$1,F$5+ROUNDDOWN((ROW()-1)/10,0)*10,0)="","",OFFSET(ruw!$G$1,F$5+ROUNDDOWN((ROW()-1)/10,0)*10,0))</f>
        <v/>
      </c>
      <c r="E84" s="2"/>
    </row>
    <row r="85" spans="1:5" ht="12.75">
      <c r="A85" s="2" t="str">
        <f ca="1">IF(OFFSET(ruw!$E$1,F$6+ROUNDDOWN((ROW()-1)/10,0)*10,0)="","",OFFSET(ruw!$E$1,F$6+ROUNDDOWN((ROW()-1)/10,0)*10,0))</f>
        <v/>
      </c>
      <c r="B85" s="2" t="str">
        <f ca="1">IF(OFFSET(ruw!$F$1,F$6+ROUNDDOWN((ROW()-1)/10,0)*10,0)="","",OFFSET(ruw!$F$1,F$6+ROUNDDOWN((ROW()-1)/10,0)*10,0))</f>
        <v/>
      </c>
      <c r="C85" s="2" t="str">
        <f ca="1">IF(OFFSET(ruw!$G$1,F$6+ROUNDDOWN((ROW()-1)/10,0)*10,0)="","",OFFSET(ruw!$G$1,F$6+ROUNDDOWN((ROW()-1)/10,0)*10,0))</f>
        <v/>
      </c>
      <c r="E85" s="2"/>
    </row>
    <row r="86" spans="1:5" ht="12.75">
      <c r="A86" s="2" t="str">
        <f ca="1">IF(OFFSET(ruw!$E$1,F$7+ROUNDDOWN((ROW()-1)/10,0)*10,0)="","",OFFSET(ruw!$E$1,F$7+ROUNDDOWN((ROW()-1)/10,0)*10,0))</f>
        <v/>
      </c>
      <c r="B86" s="2" t="str">
        <f ca="1">IF(OFFSET(ruw!$F$1,F$7+ROUNDDOWN((ROW()-1)/10,0)*10,0)="","",OFFSET(ruw!$F$1,F$7+ROUNDDOWN((ROW()-1)/10,0)*10,0))</f>
        <v/>
      </c>
      <c r="C86" s="2" t="str">
        <f ca="1">IF(OFFSET(ruw!$G$1,F$7+ROUNDDOWN((ROW()-1)/10,0)*10,0)="","",OFFSET(ruw!$G$1,F$7+ROUNDDOWN((ROW()-1)/10,0)*10,0))</f>
        <v/>
      </c>
      <c r="E86" s="2"/>
    </row>
    <row r="87" spans="1:5" ht="12.75">
      <c r="A87" s="2" t="str">
        <f ca="1">IF(OFFSET(ruw!$E$1,F$8+ROUNDDOWN((ROW()-1)/10,0)*10,0)="","",OFFSET(ruw!$E$1,F$8+ROUNDDOWN((ROW()-1)/10,0)*10,0))</f>
        <v/>
      </c>
      <c r="B87" s="2" t="str">
        <f ca="1">IF(OFFSET(ruw!$F$1,F$2+ROUNDDOWN((ROW()-1)/10,0)*10,0)="","",OFFSET(ruw!$F$1,F$2+ROUNDDOWN((ROW()-1)/10,0)*10,0))</f>
        <v/>
      </c>
      <c r="C87" s="2" t="str">
        <f ca="1">IF(OFFSET(ruw!$G$1,F$2+ROUNDDOWN((ROW()-1)/10,0)*10,0)="","",OFFSET(ruw!$G$1,F$2+ROUNDDOWN((ROW()-1)/10,0)*10,0))</f>
        <v/>
      </c>
      <c r="E87" s="2"/>
    </row>
    <row r="88" spans="1:5" ht="12.75">
      <c r="A88" s="2" t="str">
        <f ca="1">IF(OFFSET(ruw!$E$1,F$9+ROUNDDOWN((ROW()-1)/10,0)*10,0)="","",OFFSET(ruw!$E$1,F$9+ROUNDDOWN((ROW()-1)/10,0)*10,0))</f>
        <v/>
      </c>
      <c r="B88" s="2" t="str">
        <f ca="1">IF(OFFSET(ruw!$F$1,F$3+ROUNDDOWN((ROW()-1)/10,0)*10,0)="","",OFFSET(ruw!$F$1,F$3+ROUNDDOWN((ROW()-1)/10,0)*10,0))</f>
        <v/>
      </c>
      <c r="C88" s="2" t="str">
        <f ca="1">IF(OFFSET(ruw!$G$1,F$3+ROUNDDOWN((ROW()-1)/10,0)*10,0)="","",OFFSET(ruw!$G$1,F$3+ROUNDDOWN((ROW()-1)/10,0)*10,0))</f>
        <v/>
      </c>
      <c r="E88" s="2"/>
    </row>
    <row r="89" spans="1:5" ht="12.75">
      <c r="A89" s="2" t="str">
        <f ca="1">IF(OFFSET(ruw!$E$1,F$10+ROUNDDOWN((ROW()-1)/10,0)*10,0)="","",OFFSET(ruw!$E$1,F$10+ROUNDDOWN((ROW()-1)/10,0)*10,0))</f>
        <v/>
      </c>
      <c r="B89" s="2" t="str">
        <f ca="1">IF(OFFSET(ruw!$F$1,F$4+ROUNDDOWN((ROW()-1)/10,0)*10,0)="","",OFFSET(ruw!$F$1,F$4+ROUNDDOWN((ROW()-1)/10,0)*10,0))</f>
        <v/>
      </c>
      <c r="C89" s="2" t="str">
        <f ca="1">IF(OFFSET(ruw!$G$1,F$4+ROUNDDOWN((ROW()-1)/10,0)*10,0)="","",OFFSET(ruw!$G$1,F$4+ROUNDDOWN((ROW()-1)/10,0)*10,0))</f>
        <v/>
      </c>
      <c r="E89" s="2"/>
    </row>
    <row r="90" spans="1:5" ht="12.75">
      <c r="A90" s="2" t="str">
        <f ca="1">IF(OFFSET(ruw!$E$1,F$11+ROUNDDOWN((ROW()-1)/10,0)*10,0)="","",OFFSET(ruw!$E$1,F$11+ROUNDDOWN((ROW()-1)/10,0)*10,0))</f>
        <v/>
      </c>
      <c r="B90" s="2" t="str">
        <f ca="1">IF(OFFSET(ruw!$F$1,F$5+ROUNDDOWN((ROW()-1)/10,0)*10,0)="","",OFFSET(ruw!$F$1,F$5+ROUNDDOWN((ROW()-1)/10,0)*10,0))</f>
        <v/>
      </c>
      <c r="C90" s="2" t="str">
        <f ca="1">IF(OFFSET(ruw!$G$1,F$5+ROUNDDOWN((ROW()-1)/10,0)*10,0)="","",OFFSET(ruw!$G$1,F$5+ROUNDDOWN((ROW()-1)/10,0)*10,0))</f>
        <v/>
      </c>
      <c r="E90" s="2"/>
    </row>
    <row r="91" spans="1:5" ht="12.75">
      <c r="A91" s="2" t="str">
        <f ca="1">IF(OFFSET(ruw!$E$1,F$2+ROUNDDOWN((ROW()-1)/10,0)*10,0)="","",OFFSET(ruw!$E$1,F$2+ROUNDDOWN((ROW()-1)/10,0)*10,0))</f>
        <v/>
      </c>
      <c r="B91" s="2" t="str">
        <f ca="1">IF(OFFSET(ruw!$F$1,F$2+ROUNDDOWN((ROW()-1)/10,0)*10,0)="","",OFFSET(ruw!$F$1,F$2+ROUNDDOWN((ROW()-1)/10,0)*10,0))</f>
        <v/>
      </c>
      <c r="C91" s="2" t="str">
        <f ca="1">IF(OFFSET(ruw!$G$1,F$2+ROUNDDOWN((ROW()-1)/10,0)*10,0)="","",OFFSET(ruw!$G$1,F$2+ROUNDDOWN((ROW()-1)/10,0)*10,0))</f>
        <v/>
      </c>
      <c r="E91" s="2"/>
    </row>
    <row r="92" spans="1:5" ht="12.75">
      <c r="A92" s="2" t="str">
        <f ca="1">IF(OFFSET(ruw!$E$1,F$3+ROUNDDOWN((ROW()-1)/10,0)*10,0)="","",OFFSET(ruw!$E$1,F$3+ROUNDDOWN((ROW()-1)/10,0)*10,0))</f>
        <v/>
      </c>
      <c r="B92" s="2" t="str">
        <f ca="1">IF(OFFSET(ruw!$F$1,F$3+ROUNDDOWN((ROW()-1)/10,0)*10,0)="","",OFFSET(ruw!$F$1,F$3+ROUNDDOWN((ROW()-1)/10,0)*10,0))</f>
        <v/>
      </c>
      <c r="C92" s="2" t="str">
        <f ca="1">IF(OFFSET(ruw!$G$1,F$3+ROUNDDOWN((ROW()-1)/10,0)*10,0)="","",OFFSET(ruw!$G$1,F$3+ROUNDDOWN((ROW()-1)/10,0)*10,0))</f>
        <v/>
      </c>
      <c r="E92" s="2"/>
    </row>
    <row r="93" spans="1:5" ht="12.75">
      <c r="A93" s="2" t="str">
        <f ca="1">IF(OFFSET(ruw!$E$1,F$4+ROUNDDOWN((ROW()-1)/10,0)*10,0)="","",OFFSET(ruw!$E$1,F$4+ROUNDDOWN((ROW()-1)/10,0)*10,0))</f>
        <v/>
      </c>
      <c r="B93" s="2" t="str">
        <f ca="1">IF(OFFSET(ruw!$F$1,F$4+ROUNDDOWN((ROW()-1)/10,0)*10,0)="","",OFFSET(ruw!$F$1,F$4+ROUNDDOWN((ROW()-1)/10,0)*10,0))</f>
        <v/>
      </c>
      <c r="C93" s="2" t="str">
        <f ca="1">IF(OFFSET(ruw!$G$1,F$4+ROUNDDOWN((ROW()-1)/10,0)*10,0)="","",OFFSET(ruw!$G$1,F$4+ROUNDDOWN((ROW()-1)/10,0)*10,0))</f>
        <v/>
      </c>
      <c r="E93" s="2"/>
    </row>
    <row r="94" spans="1:5" ht="12.75">
      <c r="A94" s="2" t="str">
        <f ca="1">IF(OFFSET(ruw!$E$1,F$5+ROUNDDOWN((ROW()-1)/10,0)*10,0)="","",OFFSET(ruw!$E$1,F$5+ROUNDDOWN((ROW()-1)/10,0)*10,0))</f>
        <v/>
      </c>
      <c r="B94" s="2" t="str">
        <f ca="1">IF(OFFSET(ruw!$F$1,F$5+ROUNDDOWN((ROW()-1)/10,0)*10,0)="","",OFFSET(ruw!$F$1,F$5+ROUNDDOWN((ROW()-1)/10,0)*10,0))</f>
        <v/>
      </c>
      <c r="C94" s="2" t="str">
        <f ca="1">IF(OFFSET(ruw!$G$1,F$5+ROUNDDOWN((ROW()-1)/10,0)*10,0)="","",OFFSET(ruw!$G$1,F$5+ROUNDDOWN((ROW()-1)/10,0)*10,0))</f>
        <v/>
      </c>
      <c r="E94" s="2"/>
    </row>
    <row r="95" spans="1:5" ht="12.75">
      <c r="A95" s="2" t="str">
        <f ca="1">IF(OFFSET(ruw!$E$1,F$6+ROUNDDOWN((ROW()-1)/10,0)*10,0)="","",OFFSET(ruw!$E$1,F$6+ROUNDDOWN((ROW()-1)/10,0)*10,0))</f>
        <v/>
      </c>
      <c r="B95" s="2" t="str">
        <f ca="1">IF(OFFSET(ruw!$F$1,F$6+ROUNDDOWN((ROW()-1)/10,0)*10,0)="","",OFFSET(ruw!$F$1,F$6+ROUNDDOWN((ROW()-1)/10,0)*10,0))</f>
        <v/>
      </c>
      <c r="C95" s="2" t="str">
        <f ca="1">IF(OFFSET(ruw!$G$1,F$6+ROUNDDOWN((ROW()-1)/10,0)*10,0)="","",OFFSET(ruw!$G$1,F$6+ROUNDDOWN((ROW()-1)/10,0)*10,0))</f>
        <v/>
      </c>
      <c r="E95" s="2"/>
    </row>
    <row r="96" spans="1:5" ht="12.75">
      <c r="A96" s="2" t="str">
        <f ca="1">IF(OFFSET(ruw!$E$1,F$7+ROUNDDOWN((ROW()-1)/10,0)*10,0)="","",OFFSET(ruw!$E$1,F$7+ROUNDDOWN((ROW()-1)/10,0)*10,0))</f>
        <v/>
      </c>
      <c r="B96" s="2" t="str">
        <f ca="1">IF(OFFSET(ruw!$F$1,F$7+ROUNDDOWN((ROW()-1)/10,0)*10,0)="","",OFFSET(ruw!$F$1,F$7+ROUNDDOWN((ROW()-1)/10,0)*10,0))</f>
        <v/>
      </c>
      <c r="C96" s="2" t="str">
        <f ca="1">IF(OFFSET(ruw!$G$1,F$7+ROUNDDOWN((ROW()-1)/10,0)*10,0)="","",OFFSET(ruw!$G$1,F$7+ROUNDDOWN((ROW()-1)/10,0)*10,0))</f>
        <v/>
      </c>
      <c r="E96" s="2"/>
    </row>
    <row r="97" spans="1:5" ht="12.75">
      <c r="A97" s="2" t="str">
        <f ca="1">IF(OFFSET(ruw!$E$1,F$8+ROUNDDOWN((ROW()-1)/10,0)*10,0)="","",OFFSET(ruw!$E$1,F$8+ROUNDDOWN((ROW()-1)/10,0)*10,0))</f>
        <v/>
      </c>
      <c r="B97" s="2" t="str">
        <f ca="1">IF(OFFSET(ruw!$F$1,F$2+ROUNDDOWN((ROW()-1)/10,0)*10,0)="","",OFFSET(ruw!$F$1,F$2+ROUNDDOWN((ROW()-1)/10,0)*10,0))</f>
        <v/>
      </c>
      <c r="C97" s="2" t="str">
        <f ca="1">IF(OFFSET(ruw!$G$1,F$2+ROUNDDOWN((ROW()-1)/10,0)*10,0)="","",OFFSET(ruw!$G$1,F$2+ROUNDDOWN((ROW()-1)/10,0)*10,0))</f>
        <v/>
      </c>
      <c r="E97" s="2"/>
    </row>
    <row r="98" spans="1:5" ht="12.75">
      <c r="A98" s="2" t="str">
        <f ca="1">IF(OFFSET(ruw!$E$1,F$9+ROUNDDOWN((ROW()-1)/10,0)*10,0)="","",OFFSET(ruw!$E$1,F$9+ROUNDDOWN((ROW()-1)/10,0)*10,0))</f>
        <v/>
      </c>
      <c r="B98" s="2" t="str">
        <f ca="1">IF(OFFSET(ruw!$F$1,F$3+ROUNDDOWN((ROW()-1)/10,0)*10,0)="","",OFFSET(ruw!$F$1,F$3+ROUNDDOWN((ROW()-1)/10,0)*10,0))</f>
        <v/>
      </c>
      <c r="C98" s="2" t="str">
        <f ca="1">IF(OFFSET(ruw!$G$1,F$3+ROUNDDOWN((ROW()-1)/10,0)*10,0)="","",OFFSET(ruw!$G$1,F$3+ROUNDDOWN((ROW()-1)/10,0)*10,0))</f>
        <v/>
      </c>
      <c r="E98" s="2"/>
    </row>
    <row r="99" spans="1:5" ht="12.75">
      <c r="A99" s="2" t="str">
        <f ca="1">IF(OFFSET(ruw!$E$1,F$10+ROUNDDOWN((ROW()-1)/10,0)*10,0)="","",OFFSET(ruw!$E$1,F$10+ROUNDDOWN((ROW()-1)/10,0)*10,0))</f>
        <v/>
      </c>
      <c r="B99" s="2" t="str">
        <f ca="1">IF(OFFSET(ruw!$F$1,F$4+ROUNDDOWN((ROW()-1)/10,0)*10,0)="","",OFFSET(ruw!$F$1,F$4+ROUNDDOWN((ROW()-1)/10,0)*10,0))</f>
        <v/>
      </c>
      <c r="C99" s="2" t="str">
        <f ca="1">IF(OFFSET(ruw!$G$1,F$4+ROUNDDOWN((ROW()-1)/10,0)*10,0)="","",OFFSET(ruw!$G$1,F$4+ROUNDDOWN((ROW()-1)/10,0)*10,0))</f>
        <v/>
      </c>
      <c r="E99" s="2"/>
    </row>
    <row r="100" spans="1:5" ht="12.75">
      <c r="A100" s="2" t="str">
        <f ca="1">IF(OFFSET(ruw!$E$1,F$11+ROUNDDOWN((ROW()-1)/10,0)*10,0)="","",OFFSET(ruw!$E$1,F$11+ROUNDDOWN((ROW()-1)/10,0)*10,0))</f>
        <v/>
      </c>
      <c r="B100" s="2" t="str">
        <f ca="1">IF(OFFSET(ruw!$F$1,F$5+ROUNDDOWN((ROW()-1)/10,0)*10,0)="","",OFFSET(ruw!$F$1,F$5+ROUNDDOWN((ROW()-1)/10,0)*10,0))</f>
        <v/>
      </c>
      <c r="C100" s="2" t="str">
        <f ca="1">IF(OFFSET(ruw!$G$1,F$5+ROUNDDOWN((ROW()-1)/10,0)*10,0)="","",OFFSET(ruw!$G$1,F$5+ROUNDDOWN((ROW()-1)/10,0)*10,0))</f>
        <v/>
      </c>
      <c r="E100" s="2"/>
    </row>
    <row r="101" spans="1:5" ht="12.75">
      <c r="A101" s="2" t="str">
        <f ca="1">IF(OFFSET(ruw!$E$1,F$2+ROUNDDOWN((ROW()-1)/10,0)*10,0)="","",OFFSET(ruw!$E$1,F$2+ROUNDDOWN((ROW()-1)/10,0)*10,0))</f>
        <v/>
      </c>
      <c r="B101" s="2" t="str">
        <f ca="1">IF(OFFSET(ruw!$F$1,F$2+ROUNDDOWN((ROW()-1)/10,0)*10,0)="","",OFFSET(ruw!$F$1,F$2+ROUNDDOWN((ROW()-1)/10,0)*10,0))</f>
        <v/>
      </c>
      <c r="C101" s="2" t="str">
        <f ca="1">IF(OFFSET(ruw!$G$1,F$2+ROUNDDOWN((ROW()-1)/10,0)*10,0)="","",OFFSET(ruw!$G$1,F$2+ROUNDDOWN((ROW()-1)/10,0)*10,0))</f>
        <v/>
      </c>
      <c r="E101" s="2"/>
    </row>
    <row r="102" spans="1:5" ht="12.75">
      <c r="A102" s="2" t="str">
        <f ca="1">IF(OFFSET(ruw!$E$1,F$3+ROUNDDOWN((ROW()-1)/10,0)*10,0)="","",OFFSET(ruw!$E$1,F$3+ROUNDDOWN((ROW()-1)/10,0)*10,0))</f>
        <v/>
      </c>
      <c r="B102" s="2" t="str">
        <f ca="1">IF(OFFSET(ruw!$F$1,F$3+ROUNDDOWN((ROW()-1)/10,0)*10,0)="","",OFFSET(ruw!$F$1,F$3+ROUNDDOWN((ROW()-1)/10,0)*10,0))</f>
        <v/>
      </c>
      <c r="C102" s="2" t="str">
        <f ca="1">IF(OFFSET(ruw!$G$1,F$3+ROUNDDOWN((ROW()-1)/10,0)*10,0)="","",OFFSET(ruw!$G$1,F$3+ROUNDDOWN((ROW()-1)/10,0)*10,0))</f>
        <v/>
      </c>
      <c r="E102" s="2"/>
    </row>
    <row r="103" spans="1:5" ht="12.75">
      <c r="A103" s="2" t="str">
        <f ca="1">IF(OFFSET(ruw!$E$1,F$4+ROUNDDOWN((ROW()-1)/10,0)*10,0)="","",OFFSET(ruw!$E$1,F$4+ROUNDDOWN((ROW()-1)/10,0)*10,0))</f>
        <v/>
      </c>
      <c r="B103" s="2" t="str">
        <f ca="1">IF(OFFSET(ruw!$F$1,F$4+ROUNDDOWN((ROW()-1)/10,0)*10,0)="","",OFFSET(ruw!$F$1,F$4+ROUNDDOWN((ROW()-1)/10,0)*10,0))</f>
        <v/>
      </c>
      <c r="C103" s="2" t="str">
        <f ca="1">IF(OFFSET(ruw!$G$1,F$4+ROUNDDOWN((ROW()-1)/10,0)*10,0)="","",OFFSET(ruw!$G$1,F$4+ROUNDDOWN((ROW()-1)/10,0)*10,0))</f>
        <v/>
      </c>
      <c r="E103" s="2"/>
    </row>
    <row r="104" spans="1:5" ht="12.75">
      <c r="A104" s="2" t="str">
        <f ca="1">IF(OFFSET(ruw!$E$1,F$5+ROUNDDOWN((ROW()-1)/10,0)*10,0)="","",OFFSET(ruw!$E$1,F$5+ROUNDDOWN((ROW()-1)/10,0)*10,0))</f>
        <v/>
      </c>
      <c r="B104" s="2" t="str">
        <f ca="1">IF(OFFSET(ruw!$F$1,F$5+ROUNDDOWN((ROW()-1)/10,0)*10,0)="","",OFFSET(ruw!$F$1,F$5+ROUNDDOWN((ROW()-1)/10,0)*10,0))</f>
        <v/>
      </c>
      <c r="C104" s="2" t="str">
        <f ca="1">IF(OFFSET(ruw!$G$1,F$5+ROUNDDOWN((ROW()-1)/10,0)*10,0)="","",OFFSET(ruw!$G$1,F$5+ROUNDDOWN((ROW()-1)/10,0)*10,0))</f>
        <v/>
      </c>
      <c r="E104" s="2"/>
    </row>
    <row r="105" spans="1:5" ht="12.75">
      <c r="A105" s="2" t="str">
        <f ca="1">IF(OFFSET(ruw!$E$1,F$6+ROUNDDOWN((ROW()-1)/10,0)*10,0)="","",OFFSET(ruw!$E$1,F$6+ROUNDDOWN((ROW()-1)/10,0)*10,0))</f>
        <v/>
      </c>
      <c r="B105" s="2" t="str">
        <f ca="1">IF(OFFSET(ruw!$F$1,F$6+ROUNDDOWN((ROW()-1)/10,0)*10,0)="","",OFFSET(ruw!$F$1,F$6+ROUNDDOWN((ROW()-1)/10,0)*10,0))</f>
        <v/>
      </c>
      <c r="C105" s="2" t="str">
        <f ca="1">IF(OFFSET(ruw!$G$1,F$6+ROUNDDOWN((ROW()-1)/10,0)*10,0)="","",OFFSET(ruw!$G$1,F$6+ROUNDDOWN((ROW()-1)/10,0)*10,0))</f>
        <v/>
      </c>
      <c r="E105" s="2"/>
    </row>
    <row r="106" spans="1:5" ht="12.75">
      <c r="A106" s="2" t="str">
        <f ca="1">IF(OFFSET(ruw!$E$1,F$7+ROUNDDOWN((ROW()-1)/10,0)*10,0)="","",OFFSET(ruw!$E$1,F$7+ROUNDDOWN((ROW()-1)/10,0)*10,0))</f>
        <v/>
      </c>
      <c r="B106" s="2" t="str">
        <f ca="1">IF(OFFSET(ruw!$F$1,F$7+ROUNDDOWN((ROW()-1)/10,0)*10,0)="","",OFFSET(ruw!$F$1,F$7+ROUNDDOWN((ROW()-1)/10,0)*10,0))</f>
        <v/>
      </c>
      <c r="C106" s="2" t="str">
        <f ca="1">IF(OFFSET(ruw!$G$1,F$7+ROUNDDOWN((ROW()-1)/10,0)*10,0)="","",OFFSET(ruw!$G$1,F$7+ROUNDDOWN((ROW()-1)/10,0)*10,0))</f>
        <v/>
      </c>
      <c r="E106" s="2"/>
    </row>
    <row r="107" spans="1:5" ht="12.75">
      <c r="A107" s="2" t="str">
        <f ca="1">IF(OFFSET(ruw!$E$1,F$8+ROUNDDOWN((ROW()-1)/10,0)*10,0)="","",OFFSET(ruw!$E$1,F$8+ROUNDDOWN((ROW()-1)/10,0)*10,0))</f>
        <v/>
      </c>
      <c r="B107" s="2" t="str">
        <f ca="1">IF(OFFSET(ruw!$F$1,F$2+ROUNDDOWN((ROW()-1)/10,0)*10,0)="","",OFFSET(ruw!$F$1,F$2+ROUNDDOWN((ROW()-1)/10,0)*10,0))</f>
        <v/>
      </c>
      <c r="C107" s="2" t="str">
        <f ca="1">IF(OFFSET(ruw!$G$1,F$2+ROUNDDOWN((ROW()-1)/10,0)*10,0)="","",OFFSET(ruw!$G$1,F$2+ROUNDDOWN((ROW()-1)/10,0)*10,0))</f>
        <v/>
      </c>
      <c r="E107" s="2"/>
    </row>
    <row r="108" spans="1:5" ht="12.75">
      <c r="A108" s="2" t="str">
        <f ca="1">IF(OFFSET(ruw!$E$1,F$9+ROUNDDOWN((ROW()-1)/10,0)*10,0)="","",OFFSET(ruw!$E$1,F$9+ROUNDDOWN((ROW()-1)/10,0)*10,0))</f>
        <v/>
      </c>
      <c r="B108" s="2" t="str">
        <f ca="1">IF(OFFSET(ruw!$F$1,F$3+ROUNDDOWN((ROW()-1)/10,0)*10,0)="","",OFFSET(ruw!$F$1,F$3+ROUNDDOWN((ROW()-1)/10,0)*10,0))</f>
        <v/>
      </c>
      <c r="C108" s="2" t="str">
        <f ca="1">IF(OFFSET(ruw!$G$1,F$3+ROUNDDOWN((ROW()-1)/10,0)*10,0)="","",OFFSET(ruw!$G$1,F$3+ROUNDDOWN((ROW()-1)/10,0)*10,0))</f>
        <v/>
      </c>
      <c r="E108" s="2"/>
    </row>
    <row r="109" spans="1:5" ht="12.75">
      <c r="A109" s="2" t="str">
        <f ca="1">IF(OFFSET(ruw!$E$1,F$10+ROUNDDOWN((ROW()-1)/10,0)*10,0)="","",OFFSET(ruw!$E$1,F$10+ROUNDDOWN((ROW()-1)/10,0)*10,0))</f>
        <v/>
      </c>
      <c r="B109" s="2" t="str">
        <f ca="1">IF(OFFSET(ruw!$F$1,F$4+ROUNDDOWN((ROW()-1)/10,0)*10,0)="","",OFFSET(ruw!$F$1,F$4+ROUNDDOWN((ROW()-1)/10,0)*10,0))</f>
        <v/>
      </c>
      <c r="C109" s="2" t="str">
        <f ca="1">IF(OFFSET(ruw!$G$1,F$4+ROUNDDOWN((ROW()-1)/10,0)*10,0)="","",OFFSET(ruw!$G$1,F$4+ROUNDDOWN((ROW()-1)/10,0)*10,0))</f>
        <v/>
      </c>
      <c r="E109" s="2"/>
    </row>
    <row r="110" spans="1:5" ht="12.75">
      <c r="A110" s="2" t="str">
        <f ca="1">IF(OFFSET(ruw!$E$1,F$11+ROUNDDOWN((ROW()-1)/10,0)*10,0)="","",OFFSET(ruw!$E$1,F$11+ROUNDDOWN((ROW()-1)/10,0)*10,0))</f>
        <v/>
      </c>
      <c r="B110" s="2" t="str">
        <f ca="1">IF(OFFSET(ruw!$F$1,F$5+ROUNDDOWN((ROW()-1)/10,0)*10,0)="","",OFFSET(ruw!$F$1,F$5+ROUNDDOWN((ROW()-1)/10,0)*10,0))</f>
        <v/>
      </c>
      <c r="C110" s="2" t="str">
        <f ca="1">IF(OFFSET(ruw!$G$1,F$5+ROUNDDOWN((ROW()-1)/10,0)*10,0)="","",OFFSET(ruw!$G$1,F$5+ROUNDDOWN((ROW()-1)/10,0)*10,0))</f>
        <v/>
      </c>
      <c r="E110" s="2"/>
    </row>
    <row r="111" spans="1:5" ht="12.75">
      <c r="A111" s="2" t="str">
        <f ca="1">IF(OFFSET(ruw!$E$1,F$2+ROUNDDOWN((ROW()-1)/10,0)*10,0)="","",OFFSET(ruw!$E$1,F$2+ROUNDDOWN((ROW()-1)/10,0)*10,0))</f>
        <v/>
      </c>
      <c r="B111" s="2" t="str">
        <f ca="1">IF(OFFSET(ruw!$F$1,F$2+ROUNDDOWN((ROW()-1)/10,0)*10,0)="","",OFFSET(ruw!$F$1,F$2+ROUNDDOWN((ROW()-1)/10,0)*10,0))</f>
        <v/>
      </c>
      <c r="C111" s="2" t="str">
        <f ca="1">IF(OFFSET(ruw!$G$1,F$2+ROUNDDOWN((ROW()-1)/10,0)*10,0)="","",OFFSET(ruw!$G$1,F$2+ROUNDDOWN((ROW()-1)/10,0)*10,0))</f>
        <v/>
      </c>
      <c r="E111" s="2"/>
    </row>
    <row r="112" spans="1:5" ht="12.75">
      <c r="A112" s="2" t="str">
        <f ca="1">IF(OFFSET(ruw!$E$1,F$3+ROUNDDOWN((ROW()-1)/10,0)*10,0)="","",OFFSET(ruw!$E$1,F$3+ROUNDDOWN((ROW()-1)/10,0)*10,0))</f>
        <v/>
      </c>
      <c r="B112" s="2" t="str">
        <f ca="1">IF(OFFSET(ruw!$F$1,F$3+ROUNDDOWN((ROW()-1)/10,0)*10,0)="","",OFFSET(ruw!$F$1,F$3+ROUNDDOWN((ROW()-1)/10,0)*10,0))</f>
        <v/>
      </c>
      <c r="C112" s="2" t="str">
        <f ca="1">IF(OFFSET(ruw!$G$1,F$3+ROUNDDOWN((ROW()-1)/10,0)*10,0)="","",OFFSET(ruw!$G$1,F$3+ROUNDDOWN((ROW()-1)/10,0)*10,0))</f>
        <v/>
      </c>
      <c r="E112" s="2"/>
    </row>
    <row r="113" spans="1:5" ht="12.75">
      <c r="A113" s="2" t="str">
        <f ca="1">IF(OFFSET(ruw!$E$1,F$4+ROUNDDOWN((ROW()-1)/10,0)*10,0)="","",OFFSET(ruw!$E$1,F$4+ROUNDDOWN((ROW()-1)/10,0)*10,0))</f>
        <v/>
      </c>
      <c r="B113" s="2" t="str">
        <f ca="1">IF(OFFSET(ruw!$F$1,F$4+ROUNDDOWN((ROW()-1)/10,0)*10,0)="","",OFFSET(ruw!$F$1,F$4+ROUNDDOWN((ROW()-1)/10,0)*10,0))</f>
        <v/>
      </c>
      <c r="C113" s="2" t="str">
        <f ca="1">IF(OFFSET(ruw!$G$1,F$4+ROUNDDOWN((ROW()-1)/10,0)*10,0)="","",OFFSET(ruw!$G$1,F$4+ROUNDDOWN((ROW()-1)/10,0)*10,0))</f>
        <v/>
      </c>
      <c r="E113" s="2"/>
    </row>
    <row r="114" spans="1:5" ht="12.75">
      <c r="A114" s="2" t="str">
        <f ca="1">IF(OFFSET(ruw!$E$1,F$5+ROUNDDOWN((ROW()-1)/10,0)*10,0)="","",OFFSET(ruw!$E$1,F$5+ROUNDDOWN((ROW()-1)/10,0)*10,0))</f>
        <v/>
      </c>
      <c r="B114" s="2" t="str">
        <f ca="1">IF(OFFSET(ruw!$F$1,F$5+ROUNDDOWN((ROW()-1)/10,0)*10,0)="","",OFFSET(ruw!$F$1,F$5+ROUNDDOWN((ROW()-1)/10,0)*10,0))</f>
        <v/>
      </c>
      <c r="C114" s="2" t="str">
        <f ca="1">IF(OFFSET(ruw!$G$1,F$5+ROUNDDOWN((ROW()-1)/10,0)*10,0)="","",OFFSET(ruw!$G$1,F$5+ROUNDDOWN((ROW()-1)/10,0)*10,0))</f>
        <v/>
      </c>
      <c r="E114" s="2"/>
    </row>
    <row r="115" spans="1:5" ht="12.75">
      <c r="A115" s="2" t="str">
        <f ca="1">IF(OFFSET(ruw!$E$1,F$6+ROUNDDOWN((ROW()-1)/10,0)*10,0)="","",OFFSET(ruw!$E$1,F$6+ROUNDDOWN((ROW()-1)/10,0)*10,0))</f>
        <v/>
      </c>
      <c r="B115" s="2" t="str">
        <f ca="1">IF(OFFSET(ruw!$F$1,F$6+ROUNDDOWN((ROW()-1)/10,0)*10,0)="","",OFFSET(ruw!$F$1,F$6+ROUNDDOWN((ROW()-1)/10,0)*10,0))</f>
        <v/>
      </c>
      <c r="C115" s="2" t="str">
        <f ca="1">IF(OFFSET(ruw!$G$1,F$6+ROUNDDOWN((ROW()-1)/10,0)*10,0)="","",OFFSET(ruw!$G$1,F$6+ROUNDDOWN((ROW()-1)/10,0)*10,0))</f>
        <v/>
      </c>
      <c r="E115" s="2"/>
    </row>
    <row r="116" spans="1:5" ht="12.75">
      <c r="A116" s="2" t="str">
        <f ca="1">IF(OFFSET(ruw!$E$1,F$7+ROUNDDOWN((ROW()-1)/10,0)*10,0)="","",OFFSET(ruw!$E$1,F$7+ROUNDDOWN((ROW()-1)/10,0)*10,0))</f>
        <v/>
      </c>
      <c r="B116" s="2" t="str">
        <f ca="1">IF(OFFSET(ruw!$F$1,F$7+ROUNDDOWN((ROW()-1)/10,0)*10,0)="","",OFFSET(ruw!$F$1,F$7+ROUNDDOWN((ROW()-1)/10,0)*10,0))</f>
        <v/>
      </c>
      <c r="C116" s="2" t="str">
        <f ca="1">IF(OFFSET(ruw!$G$1,F$7+ROUNDDOWN((ROW()-1)/10,0)*10,0)="","",OFFSET(ruw!$G$1,F$7+ROUNDDOWN((ROW()-1)/10,0)*10,0))</f>
        <v/>
      </c>
      <c r="E116" s="2"/>
    </row>
    <row r="117" spans="1:5" ht="12.75">
      <c r="A117" s="2" t="str">
        <f ca="1">IF(OFFSET(ruw!$E$1,F$8+ROUNDDOWN((ROW()-1)/10,0)*10,0)="","",OFFSET(ruw!$E$1,F$8+ROUNDDOWN((ROW()-1)/10,0)*10,0))</f>
        <v/>
      </c>
      <c r="B117" s="2" t="str">
        <f ca="1">IF(OFFSET(ruw!$F$1,F$2+ROUNDDOWN((ROW()-1)/10,0)*10,0)="","",OFFSET(ruw!$F$1,F$2+ROUNDDOWN((ROW()-1)/10,0)*10,0))</f>
        <v/>
      </c>
      <c r="C117" s="2" t="str">
        <f ca="1">IF(OFFSET(ruw!$G$1,F$2+ROUNDDOWN((ROW()-1)/10,0)*10,0)="","",OFFSET(ruw!$G$1,F$2+ROUNDDOWN((ROW()-1)/10,0)*10,0))</f>
        <v/>
      </c>
      <c r="E117" s="2"/>
    </row>
    <row r="118" spans="1:5" ht="12.75">
      <c r="A118" s="2" t="str">
        <f ca="1">IF(OFFSET(ruw!$E$1,F$9+ROUNDDOWN((ROW()-1)/10,0)*10,0)="","",OFFSET(ruw!$E$1,F$9+ROUNDDOWN((ROW()-1)/10,0)*10,0))</f>
        <v/>
      </c>
      <c r="B118" s="2" t="str">
        <f ca="1">IF(OFFSET(ruw!$F$1,F$3+ROUNDDOWN((ROW()-1)/10,0)*10,0)="","",OFFSET(ruw!$F$1,F$3+ROUNDDOWN((ROW()-1)/10,0)*10,0))</f>
        <v/>
      </c>
      <c r="C118" s="2" t="str">
        <f ca="1">IF(OFFSET(ruw!$G$1,F$3+ROUNDDOWN((ROW()-1)/10,0)*10,0)="","",OFFSET(ruw!$G$1,F$3+ROUNDDOWN((ROW()-1)/10,0)*10,0))</f>
        <v/>
      </c>
      <c r="E118" s="2"/>
    </row>
    <row r="119" spans="1:5" ht="12.75">
      <c r="A119" s="2" t="str">
        <f ca="1">IF(OFFSET(ruw!$E$1,F$10+ROUNDDOWN((ROW()-1)/10,0)*10,0)="","",OFFSET(ruw!$E$1,F$10+ROUNDDOWN((ROW()-1)/10,0)*10,0))</f>
        <v/>
      </c>
      <c r="B119" s="2" t="str">
        <f ca="1">IF(OFFSET(ruw!$F$1,F$4+ROUNDDOWN((ROW()-1)/10,0)*10,0)="","",OFFSET(ruw!$F$1,F$4+ROUNDDOWN((ROW()-1)/10,0)*10,0))</f>
        <v/>
      </c>
      <c r="C119" s="2" t="str">
        <f ca="1">IF(OFFSET(ruw!$G$1,F$4+ROUNDDOWN((ROW()-1)/10,0)*10,0)="","",OFFSET(ruw!$G$1,F$4+ROUNDDOWN((ROW()-1)/10,0)*10,0))</f>
        <v/>
      </c>
      <c r="E119" s="2"/>
    </row>
    <row r="120" spans="1:5" ht="12.75">
      <c r="A120" s="2" t="str">
        <f ca="1">IF(OFFSET(ruw!$E$1,F$11+ROUNDDOWN((ROW()-1)/10,0)*10,0)="","",OFFSET(ruw!$E$1,F$11+ROUNDDOWN((ROW()-1)/10,0)*10,0))</f>
        <v/>
      </c>
      <c r="B120" s="2" t="str">
        <f ca="1">IF(OFFSET(ruw!$F$1,F$5+ROUNDDOWN((ROW()-1)/10,0)*10,0)="","",OFFSET(ruw!$F$1,F$5+ROUNDDOWN((ROW()-1)/10,0)*10,0))</f>
        <v/>
      </c>
      <c r="C120" s="2" t="str">
        <f ca="1">IF(OFFSET(ruw!$G$1,F$5+ROUNDDOWN((ROW()-1)/10,0)*10,0)="","",OFFSET(ruw!$G$1,F$5+ROUNDDOWN((ROW()-1)/10,0)*10,0))</f>
        <v/>
      </c>
      <c r="E120" s="2"/>
    </row>
    <row r="121" spans="1:5" ht="12.75">
      <c r="A121" s="2" t="str">
        <f ca="1">IF(OFFSET(ruw!$E$1,F$2+ROUNDDOWN((ROW()-1)/10,0)*10,0)="","",OFFSET(ruw!$E$1,F$2+ROUNDDOWN((ROW()-1)/10,0)*10,0))</f>
        <v/>
      </c>
      <c r="B121" s="2" t="str">
        <f ca="1">IF(OFFSET(ruw!$F$1,F$2+ROUNDDOWN((ROW()-1)/10,0)*10,0)="","",OFFSET(ruw!$F$1,F$2+ROUNDDOWN((ROW()-1)/10,0)*10,0))</f>
        <v/>
      </c>
      <c r="C121" s="2" t="str">
        <f ca="1">IF(OFFSET(ruw!$G$1,F$2+ROUNDDOWN((ROW()-1)/10,0)*10,0)="","",OFFSET(ruw!$G$1,F$2+ROUNDDOWN((ROW()-1)/10,0)*10,0))</f>
        <v/>
      </c>
      <c r="E121" s="2"/>
    </row>
    <row r="122" spans="1:5" ht="12.75">
      <c r="A122" s="2" t="str">
        <f ca="1">IF(OFFSET(ruw!$E$1,F$3+ROUNDDOWN((ROW()-1)/10,0)*10,0)="","",OFFSET(ruw!$E$1,F$3+ROUNDDOWN((ROW()-1)/10,0)*10,0))</f>
        <v/>
      </c>
      <c r="B122" s="2" t="str">
        <f ca="1">IF(OFFSET(ruw!$F$1,F$3+ROUNDDOWN((ROW()-1)/10,0)*10,0)="","",OFFSET(ruw!$F$1,F$3+ROUNDDOWN((ROW()-1)/10,0)*10,0))</f>
        <v/>
      </c>
      <c r="C122" s="2" t="str">
        <f ca="1">IF(OFFSET(ruw!$G$1,F$3+ROUNDDOWN((ROW()-1)/10,0)*10,0)="","",OFFSET(ruw!$G$1,F$3+ROUNDDOWN((ROW()-1)/10,0)*10,0))</f>
        <v/>
      </c>
      <c r="E122" s="2"/>
    </row>
    <row r="123" spans="1:5" ht="12.75">
      <c r="A123" s="2" t="str">
        <f ca="1">IF(OFFSET(ruw!$E$1,F$4+ROUNDDOWN((ROW()-1)/10,0)*10,0)="","",OFFSET(ruw!$E$1,F$4+ROUNDDOWN((ROW()-1)/10,0)*10,0))</f>
        <v/>
      </c>
      <c r="B123" s="2" t="str">
        <f ca="1">IF(OFFSET(ruw!$F$1,F$4+ROUNDDOWN((ROW()-1)/10,0)*10,0)="","",OFFSET(ruw!$F$1,F$4+ROUNDDOWN((ROW()-1)/10,0)*10,0))</f>
        <v/>
      </c>
      <c r="C123" s="2" t="str">
        <f ca="1">IF(OFFSET(ruw!$G$1,F$4+ROUNDDOWN((ROW()-1)/10,0)*10,0)="","",OFFSET(ruw!$G$1,F$4+ROUNDDOWN((ROW()-1)/10,0)*10,0))</f>
        <v/>
      </c>
      <c r="E123" s="2"/>
    </row>
    <row r="124" spans="1:5" ht="12.75">
      <c r="A124" s="2" t="str">
        <f ca="1">IF(OFFSET(ruw!$E$1,F$5+ROUNDDOWN((ROW()-1)/10,0)*10,0)="","",OFFSET(ruw!$E$1,F$5+ROUNDDOWN((ROW()-1)/10,0)*10,0))</f>
        <v/>
      </c>
      <c r="B124" s="2" t="str">
        <f ca="1">IF(OFFSET(ruw!$F$1,F$5+ROUNDDOWN((ROW()-1)/10,0)*10,0)="","",OFFSET(ruw!$F$1,F$5+ROUNDDOWN((ROW()-1)/10,0)*10,0))</f>
        <v/>
      </c>
      <c r="C124" s="2" t="str">
        <f ca="1">IF(OFFSET(ruw!$G$1,F$5+ROUNDDOWN((ROW()-1)/10,0)*10,0)="","",OFFSET(ruw!$G$1,F$5+ROUNDDOWN((ROW()-1)/10,0)*10,0))</f>
        <v/>
      </c>
      <c r="E124" s="2"/>
    </row>
    <row r="125" spans="1:5" ht="12.75">
      <c r="A125" s="2" t="str">
        <f ca="1">IF(OFFSET(ruw!$E$1,F$6+ROUNDDOWN((ROW()-1)/10,0)*10,0)="","",OFFSET(ruw!$E$1,F$6+ROUNDDOWN((ROW()-1)/10,0)*10,0))</f>
        <v/>
      </c>
      <c r="B125" s="2" t="str">
        <f ca="1">IF(OFFSET(ruw!$F$1,F$6+ROUNDDOWN((ROW()-1)/10,0)*10,0)="","",OFFSET(ruw!$F$1,F$6+ROUNDDOWN((ROW()-1)/10,0)*10,0))</f>
        <v/>
      </c>
      <c r="C125" s="2" t="str">
        <f ca="1">IF(OFFSET(ruw!$G$1,F$6+ROUNDDOWN((ROW()-1)/10,0)*10,0)="","",OFFSET(ruw!$G$1,F$6+ROUNDDOWN((ROW()-1)/10,0)*10,0))</f>
        <v/>
      </c>
      <c r="E125" s="2"/>
    </row>
    <row r="126" spans="1:5" ht="12.75">
      <c r="A126" s="2" t="str">
        <f ca="1">IF(OFFSET(ruw!$E$1,F$7+ROUNDDOWN((ROW()-1)/10,0)*10,0)="","",OFFSET(ruw!$E$1,F$7+ROUNDDOWN((ROW()-1)/10,0)*10,0))</f>
        <v/>
      </c>
      <c r="B126" s="2" t="str">
        <f ca="1">IF(OFFSET(ruw!$F$1,F$7+ROUNDDOWN((ROW()-1)/10,0)*10,0)="","",OFFSET(ruw!$F$1,F$7+ROUNDDOWN((ROW()-1)/10,0)*10,0))</f>
        <v/>
      </c>
      <c r="C126" s="2" t="str">
        <f ca="1">IF(OFFSET(ruw!$G$1,F$7+ROUNDDOWN((ROW()-1)/10,0)*10,0)="","",OFFSET(ruw!$G$1,F$7+ROUNDDOWN((ROW()-1)/10,0)*10,0))</f>
        <v/>
      </c>
      <c r="E126" s="2"/>
    </row>
    <row r="127" spans="1:5" ht="12.75">
      <c r="A127" s="2" t="str">
        <f ca="1">IF(OFFSET(ruw!$E$1,F$8+ROUNDDOWN((ROW()-1)/10,0)*10,0)="","",OFFSET(ruw!$E$1,F$8+ROUNDDOWN((ROW()-1)/10,0)*10,0))</f>
        <v/>
      </c>
      <c r="B127" s="2" t="str">
        <f ca="1">IF(OFFSET(ruw!$F$1,F$2+ROUNDDOWN((ROW()-1)/10,0)*10,0)="","",OFFSET(ruw!$F$1,F$2+ROUNDDOWN((ROW()-1)/10,0)*10,0))</f>
        <v/>
      </c>
      <c r="C127" s="2" t="str">
        <f ca="1">IF(OFFSET(ruw!$G$1,F$2+ROUNDDOWN((ROW()-1)/10,0)*10,0)="","",OFFSET(ruw!$G$1,F$2+ROUNDDOWN((ROW()-1)/10,0)*10,0))</f>
        <v/>
      </c>
      <c r="E127" s="2"/>
    </row>
    <row r="128" spans="1:5" ht="12.75">
      <c r="A128" s="2" t="str">
        <f ca="1">IF(OFFSET(ruw!$E$1,F$9+ROUNDDOWN((ROW()-1)/10,0)*10,0)="","",OFFSET(ruw!$E$1,F$9+ROUNDDOWN((ROW()-1)/10,0)*10,0))</f>
        <v/>
      </c>
      <c r="B128" s="2" t="str">
        <f ca="1">IF(OFFSET(ruw!$F$1,F$3+ROUNDDOWN((ROW()-1)/10,0)*10,0)="","",OFFSET(ruw!$F$1,F$3+ROUNDDOWN((ROW()-1)/10,0)*10,0))</f>
        <v/>
      </c>
      <c r="C128" s="2" t="str">
        <f ca="1">IF(OFFSET(ruw!$G$1,F$3+ROUNDDOWN((ROW()-1)/10,0)*10,0)="","",OFFSET(ruw!$G$1,F$3+ROUNDDOWN((ROW()-1)/10,0)*10,0))</f>
        <v/>
      </c>
      <c r="E128" s="2"/>
    </row>
    <row r="129" spans="1:5" ht="12.75">
      <c r="A129" s="2" t="str">
        <f ca="1">IF(OFFSET(ruw!$E$1,F$10+ROUNDDOWN((ROW()-1)/10,0)*10,0)="","",OFFSET(ruw!$E$1,F$10+ROUNDDOWN((ROW()-1)/10,0)*10,0))</f>
        <v/>
      </c>
      <c r="B129" s="2" t="str">
        <f ca="1">IF(OFFSET(ruw!$F$1,F$4+ROUNDDOWN((ROW()-1)/10,0)*10,0)="","",OFFSET(ruw!$F$1,F$4+ROUNDDOWN((ROW()-1)/10,0)*10,0))</f>
        <v/>
      </c>
      <c r="C129" s="2" t="str">
        <f ca="1">IF(OFFSET(ruw!$G$1,F$4+ROUNDDOWN((ROW()-1)/10,0)*10,0)="","",OFFSET(ruw!$G$1,F$4+ROUNDDOWN((ROW()-1)/10,0)*10,0))</f>
        <v/>
      </c>
      <c r="E129" s="2"/>
    </row>
    <row r="130" spans="1:5" ht="12.75">
      <c r="A130" s="2" t="str">
        <f ca="1">IF(OFFSET(ruw!$E$1,F$11+ROUNDDOWN((ROW()-1)/10,0)*10,0)="","",OFFSET(ruw!$E$1,F$11+ROUNDDOWN((ROW()-1)/10,0)*10,0))</f>
        <v/>
      </c>
      <c r="B130" s="2" t="str">
        <f ca="1">IF(OFFSET(ruw!$F$1,F$5+ROUNDDOWN((ROW()-1)/10,0)*10,0)="","",OFFSET(ruw!$F$1,F$5+ROUNDDOWN((ROW()-1)/10,0)*10,0))</f>
        <v/>
      </c>
      <c r="C130" s="2" t="str">
        <f ca="1">IF(OFFSET(ruw!$G$1,F$5+ROUNDDOWN((ROW()-1)/10,0)*10,0)="","",OFFSET(ruw!$G$1,F$5+ROUNDDOWN((ROW()-1)/10,0)*10,0))</f>
        <v/>
      </c>
      <c r="E130" s="2"/>
    </row>
    <row r="131" spans="1:5" ht="12.75">
      <c r="A131" s="2" t="str">
        <f ca="1">IF(OFFSET(ruw!$E$1,F$2+ROUNDDOWN((ROW()-1)/10,0)*10,0)="","",OFFSET(ruw!$E$1,F$2+ROUNDDOWN((ROW()-1)/10,0)*10,0))</f>
        <v/>
      </c>
      <c r="B131" s="2" t="str">
        <f ca="1">IF(OFFSET(ruw!$F$1,F$2+ROUNDDOWN((ROW()-1)/10,0)*10,0)="","",OFFSET(ruw!$F$1,F$2+ROUNDDOWN((ROW()-1)/10,0)*10,0))</f>
        <v/>
      </c>
      <c r="C131" s="2" t="str">
        <f ca="1">IF(OFFSET(ruw!$G$1,F$2+ROUNDDOWN((ROW()-1)/10,0)*10,0)="","",OFFSET(ruw!$G$1,F$2+ROUNDDOWN((ROW()-1)/10,0)*10,0))</f>
        <v/>
      </c>
      <c r="E131" s="2"/>
    </row>
    <row r="132" spans="1:5" ht="12.75">
      <c r="A132" s="2" t="str">
        <f ca="1">IF(OFFSET(ruw!$E$1,F$3+ROUNDDOWN((ROW()-1)/10,0)*10,0)="","",OFFSET(ruw!$E$1,F$3+ROUNDDOWN((ROW()-1)/10,0)*10,0))</f>
        <v/>
      </c>
      <c r="B132" s="2" t="str">
        <f ca="1">IF(OFFSET(ruw!$F$1,F$3+ROUNDDOWN((ROW()-1)/10,0)*10,0)="","",OFFSET(ruw!$F$1,F$3+ROUNDDOWN((ROW()-1)/10,0)*10,0))</f>
        <v/>
      </c>
      <c r="C132" s="2" t="str">
        <f ca="1">IF(OFFSET(ruw!$G$1,F$3+ROUNDDOWN((ROW()-1)/10,0)*10,0)="","",OFFSET(ruw!$G$1,F$3+ROUNDDOWN((ROW()-1)/10,0)*10,0))</f>
        <v/>
      </c>
      <c r="E132" s="2"/>
    </row>
    <row r="133" spans="1:5" ht="12.75">
      <c r="A133" s="2" t="str">
        <f ca="1">IF(OFFSET(ruw!$E$1,F$4+ROUNDDOWN((ROW()-1)/10,0)*10,0)="","",OFFSET(ruw!$E$1,F$4+ROUNDDOWN((ROW()-1)/10,0)*10,0))</f>
        <v/>
      </c>
      <c r="B133" s="2" t="str">
        <f ca="1">IF(OFFSET(ruw!$F$1,F$4+ROUNDDOWN((ROW()-1)/10,0)*10,0)="","",OFFSET(ruw!$F$1,F$4+ROUNDDOWN((ROW()-1)/10,0)*10,0))</f>
        <v/>
      </c>
      <c r="C133" s="2" t="str">
        <f ca="1">IF(OFFSET(ruw!$G$1,F$4+ROUNDDOWN((ROW()-1)/10,0)*10,0)="","",OFFSET(ruw!$G$1,F$4+ROUNDDOWN((ROW()-1)/10,0)*10,0))</f>
        <v/>
      </c>
      <c r="E133" s="2"/>
    </row>
    <row r="134" spans="1:5" ht="12.75">
      <c r="A134" s="2" t="str">
        <f ca="1">IF(OFFSET(ruw!$E$1,F$5+ROUNDDOWN((ROW()-1)/10,0)*10,0)="","",OFFSET(ruw!$E$1,F$5+ROUNDDOWN((ROW()-1)/10,0)*10,0))</f>
        <v/>
      </c>
      <c r="B134" s="2" t="str">
        <f ca="1">IF(OFFSET(ruw!$F$1,F$5+ROUNDDOWN((ROW()-1)/10,0)*10,0)="","",OFFSET(ruw!$F$1,F$5+ROUNDDOWN((ROW()-1)/10,0)*10,0))</f>
        <v/>
      </c>
      <c r="C134" s="2" t="str">
        <f ca="1">IF(OFFSET(ruw!$G$1,F$5+ROUNDDOWN((ROW()-1)/10,0)*10,0)="","",OFFSET(ruw!$G$1,F$5+ROUNDDOWN((ROW()-1)/10,0)*10,0))</f>
        <v/>
      </c>
      <c r="E134" s="2"/>
    </row>
    <row r="135" spans="1:5" ht="12.75">
      <c r="A135" s="2" t="str">
        <f ca="1">IF(OFFSET(ruw!$E$1,F$6+ROUNDDOWN((ROW()-1)/10,0)*10,0)="","",OFFSET(ruw!$E$1,F$6+ROUNDDOWN((ROW()-1)/10,0)*10,0))</f>
        <v/>
      </c>
      <c r="B135" s="2" t="str">
        <f ca="1">IF(OFFSET(ruw!$F$1,F$6+ROUNDDOWN((ROW()-1)/10,0)*10,0)="","",OFFSET(ruw!$F$1,F$6+ROUNDDOWN((ROW()-1)/10,0)*10,0))</f>
        <v/>
      </c>
      <c r="C135" s="2" t="str">
        <f ca="1">IF(OFFSET(ruw!$G$1,F$6+ROUNDDOWN((ROW()-1)/10,0)*10,0)="","",OFFSET(ruw!$G$1,F$6+ROUNDDOWN((ROW()-1)/10,0)*10,0))</f>
        <v/>
      </c>
      <c r="E135" s="2"/>
    </row>
    <row r="136" spans="1:5" ht="12.75">
      <c r="A136" s="2" t="str">
        <f ca="1">IF(OFFSET(ruw!$E$1,F$7+ROUNDDOWN((ROW()-1)/10,0)*10,0)="","",OFFSET(ruw!$E$1,F$7+ROUNDDOWN((ROW()-1)/10,0)*10,0))</f>
        <v/>
      </c>
      <c r="B136" s="2" t="str">
        <f ca="1">IF(OFFSET(ruw!$F$1,F$7+ROUNDDOWN((ROW()-1)/10,0)*10,0)="","",OFFSET(ruw!$F$1,F$7+ROUNDDOWN((ROW()-1)/10,0)*10,0))</f>
        <v/>
      </c>
      <c r="C136" s="2" t="str">
        <f ca="1">IF(OFFSET(ruw!$G$1,F$7+ROUNDDOWN((ROW()-1)/10,0)*10,0)="","",OFFSET(ruw!$G$1,F$7+ROUNDDOWN((ROW()-1)/10,0)*10,0))</f>
        <v/>
      </c>
      <c r="E136" s="2"/>
    </row>
    <row r="137" spans="1:5" ht="12.75">
      <c r="A137" s="2" t="str">
        <f ca="1">IF(OFFSET(ruw!$E$1,F$8+ROUNDDOWN((ROW()-1)/10,0)*10,0)="","",OFFSET(ruw!$E$1,F$8+ROUNDDOWN((ROW()-1)/10,0)*10,0))</f>
        <v/>
      </c>
      <c r="B137" s="2" t="str">
        <f ca="1">IF(OFFSET(ruw!$F$1,F$2+ROUNDDOWN((ROW()-1)/10,0)*10,0)="","",OFFSET(ruw!$F$1,F$2+ROUNDDOWN((ROW()-1)/10,0)*10,0))</f>
        <v/>
      </c>
      <c r="C137" s="2" t="str">
        <f ca="1">IF(OFFSET(ruw!$G$1,F$2+ROUNDDOWN((ROW()-1)/10,0)*10,0)="","",OFFSET(ruw!$G$1,F$2+ROUNDDOWN((ROW()-1)/10,0)*10,0))</f>
        <v/>
      </c>
      <c r="E137" s="2"/>
    </row>
    <row r="138" spans="1:5" ht="12.75">
      <c r="A138" s="2" t="str">
        <f ca="1">IF(OFFSET(ruw!$E$1,F$9+ROUNDDOWN((ROW()-1)/10,0)*10,0)="","",OFFSET(ruw!$E$1,F$9+ROUNDDOWN((ROW()-1)/10,0)*10,0))</f>
        <v/>
      </c>
      <c r="B138" s="2" t="str">
        <f ca="1">IF(OFFSET(ruw!$F$1,F$3+ROUNDDOWN((ROW()-1)/10,0)*10,0)="","",OFFSET(ruw!$F$1,F$3+ROUNDDOWN((ROW()-1)/10,0)*10,0))</f>
        <v/>
      </c>
      <c r="C138" s="2" t="str">
        <f ca="1">IF(OFFSET(ruw!$G$1,F$3+ROUNDDOWN((ROW()-1)/10,0)*10,0)="","",OFFSET(ruw!$G$1,F$3+ROUNDDOWN((ROW()-1)/10,0)*10,0))</f>
        <v/>
      </c>
      <c r="E138" s="2"/>
    </row>
    <row r="139" spans="1:5" ht="12.75">
      <c r="A139" s="2" t="str">
        <f ca="1">IF(OFFSET(ruw!$E$1,F$10+ROUNDDOWN((ROW()-1)/10,0)*10,0)="","",OFFSET(ruw!$E$1,F$10+ROUNDDOWN((ROW()-1)/10,0)*10,0))</f>
        <v/>
      </c>
      <c r="B139" s="2" t="str">
        <f ca="1">IF(OFFSET(ruw!$F$1,F$4+ROUNDDOWN((ROW()-1)/10,0)*10,0)="","",OFFSET(ruw!$F$1,F$4+ROUNDDOWN((ROW()-1)/10,0)*10,0))</f>
        <v/>
      </c>
      <c r="C139" s="2" t="str">
        <f ca="1">IF(OFFSET(ruw!$G$1,F$4+ROUNDDOWN((ROW()-1)/10,0)*10,0)="","",OFFSET(ruw!$G$1,F$4+ROUNDDOWN((ROW()-1)/10,0)*10,0))</f>
        <v/>
      </c>
      <c r="E139" s="2"/>
    </row>
    <row r="140" spans="1:5" ht="12.75">
      <c r="A140" s="2" t="str">
        <f ca="1">IF(OFFSET(ruw!$E$1,F$11+ROUNDDOWN((ROW()-1)/10,0)*10,0)="","",OFFSET(ruw!$E$1,F$11+ROUNDDOWN((ROW()-1)/10,0)*10,0))</f>
        <v/>
      </c>
      <c r="B140" s="2" t="str">
        <f ca="1">IF(OFFSET(ruw!$F$1,F$5+ROUNDDOWN((ROW()-1)/10,0)*10,0)="","",OFFSET(ruw!$F$1,F$5+ROUNDDOWN((ROW()-1)/10,0)*10,0))</f>
        <v/>
      </c>
      <c r="C140" s="2" t="str">
        <f ca="1">IF(OFFSET(ruw!$G$1,F$5+ROUNDDOWN((ROW()-1)/10,0)*10,0)="","",OFFSET(ruw!$G$1,F$5+ROUNDDOWN((ROW()-1)/10,0)*10,0))</f>
        <v/>
      </c>
      <c r="E140" s="2"/>
    </row>
    <row r="141" spans="1:5" ht="12.75">
      <c r="A141" s="2" t="str">
        <f ca="1">IF(OFFSET(ruw!$E$1,F$2+ROUNDDOWN((ROW()-1)/10,0)*10,0)="","",OFFSET(ruw!$E$1,F$2+ROUNDDOWN((ROW()-1)/10,0)*10,0))</f>
        <v/>
      </c>
      <c r="B141" s="2" t="str">
        <f ca="1">IF(OFFSET(ruw!$F$1,F$2+ROUNDDOWN((ROW()-1)/10,0)*10,0)="","",OFFSET(ruw!$F$1,F$2+ROUNDDOWN((ROW()-1)/10,0)*10,0))</f>
        <v/>
      </c>
      <c r="C141" s="2" t="str">
        <f ca="1">IF(OFFSET(ruw!$G$1,F$2+ROUNDDOWN((ROW()-1)/10,0)*10,0)="","",OFFSET(ruw!$G$1,F$2+ROUNDDOWN((ROW()-1)/10,0)*10,0))</f>
        <v/>
      </c>
      <c r="E141" s="2"/>
    </row>
    <row r="142" spans="1:5" ht="12.75">
      <c r="A142" s="2" t="str">
        <f ca="1">IF(OFFSET(ruw!$E$1,F$3+ROUNDDOWN((ROW()-1)/10,0)*10,0)="","",OFFSET(ruw!$E$1,F$3+ROUNDDOWN((ROW()-1)/10,0)*10,0))</f>
        <v/>
      </c>
      <c r="B142" s="2" t="str">
        <f ca="1">IF(OFFSET(ruw!$F$1,F$3+ROUNDDOWN((ROW()-1)/10,0)*10,0)="","",OFFSET(ruw!$F$1,F$3+ROUNDDOWN((ROW()-1)/10,0)*10,0))</f>
        <v/>
      </c>
      <c r="C142" s="2" t="str">
        <f ca="1">IF(OFFSET(ruw!$G$1,F$3+ROUNDDOWN((ROW()-1)/10,0)*10,0)="","",OFFSET(ruw!$G$1,F$3+ROUNDDOWN((ROW()-1)/10,0)*10,0))</f>
        <v/>
      </c>
      <c r="E142" s="2"/>
    </row>
    <row r="143" spans="1:5" ht="12.75">
      <c r="A143" s="2" t="str">
        <f ca="1">IF(OFFSET(ruw!$E$1,F$4+ROUNDDOWN((ROW()-1)/10,0)*10,0)="","",OFFSET(ruw!$E$1,F$4+ROUNDDOWN((ROW()-1)/10,0)*10,0))</f>
        <v/>
      </c>
      <c r="B143" s="2" t="str">
        <f ca="1">IF(OFFSET(ruw!$F$1,F$4+ROUNDDOWN((ROW()-1)/10,0)*10,0)="","",OFFSET(ruw!$F$1,F$4+ROUNDDOWN((ROW()-1)/10,0)*10,0))</f>
        <v/>
      </c>
      <c r="C143" s="2" t="str">
        <f ca="1">IF(OFFSET(ruw!$G$1,F$4+ROUNDDOWN((ROW()-1)/10,0)*10,0)="","",OFFSET(ruw!$G$1,F$4+ROUNDDOWN((ROW()-1)/10,0)*10,0))</f>
        <v/>
      </c>
      <c r="E143" s="2"/>
    </row>
    <row r="144" spans="1:5" ht="12.75">
      <c r="A144" s="2" t="str">
        <f ca="1">IF(OFFSET(ruw!$E$1,F$5+ROUNDDOWN((ROW()-1)/10,0)*10,0)="","",OFFSET(ruw!$E$1,F$5+ROUNDDOWN((ROW()-1)/10,0)*10,0))</f>
        <v/>
      </c>
      <c r="B144" s="2" t="str">
        <f ca="1">IF(OFFSET(ruw!$F$1,F$5+ROUNDDOWN((ROW()-1)/10,0)*10,0)="","",OFFSET(ruw!$F$1,F$5+ROUNDDOWN((ROW()-1)/10,0)*10,0))</f>
        <v/>
      </c>
      <c r="C144" s="2" t="str">
        <f ca="1">IF(OFFSET(ruw!$G$1,F$5+ROUNDDOWN((ROW()-1)/10,0)*10,0)="","",OFFSET(ruw!$G$1,F$5+ROUNDDOWN((ROW()-1)/10,0)*10,0))</f>
        <v/>
      </c>
      <c r="E144" s="2"/>
    </row>
    <row r="145" spans="1:5" ht="12.75">
      <c r="A145" s="2" t="str">
        <f ca="1">IF(OFFSET(ruw!$E$1,F$6+ROUNDDOWN((ROW()-1)/10,0)*10,0)="","",OFFSET(ruw!$E$1,F$6+ROUNDDOWN((ROW()-1)/10,0)*10,0))</f>
        <v/>
      </c>
      <c r="B145" s="2" t="str">
        <f ca="1">IF(OFFSET(ruw!$F$1,F$6+ROUNDDOWN((ROW()-1)/10,0)*10,0)="","",OFFSET(ruw!$F$1,F$6+ROUNDDOWN((ROW()-1)/10,0)*10,0))</f>
        <v/>
      </c>
      <c r="C145" s="2" t="str">
        <f ca="1">IF(OFFSET(ruw!$G$1,F$6+ROUNDDOWN((ROW()-1)/10,0)*10,0)="","",OFFSET(ruw!$G$1,F$6+ROUNDDOWN((ROW()-1)/10,0)*10,0))</f>
        <v/>
      </c>
      <c r="E145" s="2"/>
    </row>
    <row r="146" spans="1:5" ht="12.75">
      <c r="A146" s="2" t="str">
        <f ca="1">IF(OFFSET(ruw!$E$1,F$7+ROUNDDOWN((ROW()-1)/10,0)*10,0)="","",OFFSET(ruw!$E$1,F$7+ROUNDDOWN((ROW()-1)/10,0)*10,0))</f>
        <v/>
      </c>
      <c r="B146" s="2" t="str">
        <f ca="1">IF(OFFSET(ruw!$F$1,F$7+ROUNDDOWN((ROW()-1)/10,0)*10,0)="","",OFFSET(ruw!$F$1,F$7+ROUNDDOWN((ROW()-1)/10,0)*10,0))</f>
        <v/>
      </c>
      <c r="C146" s="2" t="str">
        <f ca="1">IF(OFFSET(ruw!$G$1,F$7+ROUNDDOWN((ROW()-1)/10,0)*10,0)="","",OFFSET(ruw!$G$1,F$7+ROUNDDOWN((ROW()-1)/10,0)*10,0))</f>
        <v/>
      </c>
      <c r="E146" s="2"/>
    </row>
    <row r="147" spans="1:5" ht="12.75">
      <c r="A147" s="2" t="str">
        <f ca="1">IF(OFFSET(ruw!$E$1,F$8+ROUNDDOWN((ROW()-1)/10,0)*10,0)="","",OFFSET(ruw!$E$1,F$8+ROUNDDOWN((ROW()-1)/10,0)*10,0))</f>
        <v/>
      </c>
      <c r="B147" s="2" t="str">
        <f ca="1">IF(OFFSET(ruw!$F$1,F$2+ROUNDDOWN((ROW()-1)/10,0)*10,0)="","",OFFSET(ruw!$F$1,F$2+ROUNDDOWN((ROW()-1)/10,0)*10,0))</f>
        <v/>
      </c>
      <c r="C147" s="2" t="str">
        <f ca="1">IF(OFFSET(ruw!$G$1,F$2+ROUNDDOWN((ROW()-1)/10,0)*10,0)="","",OFFSET(ruw!$G$1,F$2+ROUNDDOWN((ROW()-1)/10,0)*10,0))</f>
        <v/>
      </c>
      <c r="E147" s="2"/>
    </row>
    <row r="148" spans="1:5" ht="12.75">
      <c r="A148" s="2" t="str">
        <f ca="1">IF(OFFSET(ruw!$E$1,F$9+ROUNDDOWN((ROW()-1)/10,0)*10,0)="","",OFFSET(ruw!$E$1,F$9+ROUNDDOWN((ROW()-1)/10,0)*10,0))</f>
        <v/>
      </c>
      <c r="B148" s="2" t="str">
        <f ca="1">IF(OFFSET(ruw!$F$1,F$3+ROUNDDOWN((ROW()-1)/10,0)*10,0)="","",OFFSET(ruw!$F$1,F$3+ROUNDDOWN((ROW()-1)/10,0)*10,0))</f>
        <v/>
      </c>
      <c r="C148" s="2" t="str">
        <f ca="1">IF(OFFSET(ruw!$G$1,F$3+ROUNDDOWN((ROW()-1)/10,0)*10,0)="","",OFFSET(ruw!$G$1,F$3+ROUNDDOWN((ROW()-1)/10,0)*10,0))</f>
        <v/>
      </c>
      <c r="E148" s="2"/>
    </row>
    <row r="149" spans="1:5" ht="12.75">
      <c r="A149" s="2" t="str">
        <f ca="1">IF(OFFSET(ruw!$E$1,F$10+ROUNDDOWN((ROW()-1)/10,0)*10,0)="","",OFFSET(ruw!$E$1,F$10+ROUNDDOWN((ROW()-1)/10,0)*10,0))</f>
        <v/>
      </c>
      <c r="B149" s="2" t="str">
        <f ca="1">IF(OFFSET(ruw!$F$1,F$4+ROUNDDOWN((ROW()-1)/10,0)*10,0)="","",OFFSET(ruw!$F$1,F$4+ROUNDDOWN((ROW()-1)/10,0)*10,0))</f>
        <v/>
      </c>
      <c r="C149" s="2" t="str">
        <f ca="1">IF(OFFSET(ruw!$G$1,F$4+ROUNDDOWN((ROW()-1)/10,0)*10,0)="","",OFFSET(ruw!$G$1,F$4+ROUNDDOWN((ROW()-1)/10,0)*10,0))</f>
        <v/>
      </c>
      <c r="E149" s="2"/>
    </row>
    <row r="150" spans="1:5" ht="12.75">
      <c r="A150" s="2" t="str">
        <f ca="1">IF(OFFSET(ruw!$E$1,F$11+ROUNDDOWN((ROW()-1)/10,0)*10,0)="","",OFFSET(ruw!$E$1,F$11+ROUNDDOWN((ROW()-1)/10,0)*10,0))</f>
        <v/>
      </c>
      <c r="B150" s="2" t="str">
        <f ca="1">IF(OFFSET(ruw!$F$1,F$5+ROUNDDOWN((ROW()-1)/10,0)*10,0)="","",OFFSET(ruw!$F$1,F$5+ROUNDDOWN((ROW()-1)/10,0)*10,0))</f>
        <v/>
      </c>
      <c r="C150" s="2" t="str">
        <f ca="1">IF(OFFSET(ruw!$G$1,F$5+ROUNDDOWN((ROW()-1)/10,0)*10,0)="","",OFFSET(ruw!$G$1,F$5+ROUNDDOWN((ROW()-1)/10,0)*10,0))</f>
        <v/>
      </c>
      <c r="E150" s="2"/>
    </row>
    <row r="151" spans="1:5" ht="12.75">
      <c r="A151" s="2" t="str">
        <f ca="1">IF(OFFSET(ruw!$E$1,F$2+ROUNDDOWN((ROW()-1)/10,0)*10,0)="","",OFFSET(ruw!$E$1,F$2+ROUNDDOWN((ROW()-1)/10,0)*10,0))</f>
        <v/>
      </c>
      <c r="B151" s="2" t="str">
        <f ca="1">IF(OFFSET(ruw!$F$1,F$2+ROUNDDOWN((ROW()-1)/10,0)*10,0)="","",OFFSET(ruw!$F$1,F$2+ROUNDDOWN((ROW()-1)/10,0)*10,0))</f>
        <v/>
      </c>
      <c r="C151" s="2" t="str">
        <f ca="1">IF(OFFSET(ruw!$G$1,F$2+ROUNDDOWN((ROW()-1)/10,0)*10,0)="","",OFFSET(ruw!$G$1,F$2+ROUNDDOWN((ROW()-1)/10,0)*10,0))</f>
        <v/>
      </c>
      <c r="E151" s="2"/>
    </row>
    <row r="152" spans="1:5" ht="12.75">
      <c r="A152" s="2" t="str">
        <f ca="1">IF(OFFSET(ruw!$E$1,F$3+ROUNDDOWN((ROW()-1)/10,0)*10,0)="","",OFFSET(ruw!$E$1,F$3+ROUNDDOWN((ROW()-1)/10,0)*10,0))</f>
        <v/>
      </c>
      <c r="B152" s="2" t="str">
        <f ca="1">IF(OFFSET(ruw!$F$1,F$3+ROUNDDOWN((ROW()-1)/10,0)*10,0)="","",OFFSET(ruw!$F$1,F$3+ROUNDDOWN((ROW()-1)/10,0)*10,0))</f>
        <v/>
      </c>
      <c r="C152" s="2" t="str">
        <f ca="1">IF(OFFSET(ruw!$G$1,F$3+ROUNDDOWN((ROW()-1)/10,0)*10,0)="","",OFFSET(ruw!$G$1,F$3+ROUNDDOWN((ROW()-1)/10,0)*10,0))</f>
        <v/>
      </c>
      <c r="E152" s="2"/>
    </row>
    <row r="153" spans="1:5" ht="12.75">
      <c r="A153" s="2" t="str">
        <f ca="1">IF(OFFSET(ruw!$E$1,F$4+ROUNDDOWN((ROW()-1)/10,0)*10,0)="","",OFFSET(ruw!$E$1,F$4+ROUNDDOWN((ROW()-1)/10,0)*10,0))</f>
        <v/>
      </c>
      <c r="B153" s="2" t="str">
        <f ca="1">IF(OFFSET(ruw!$F$1,F$4+ROUNDDOWN((ROW()-1)/10,0)*10,0)="","",OFFSET(ruw!$F$1,F$4+ROUNDDOWN((ROW()-1)/10,0)*10,0))</f>
        <v/>
      </c>
      <c r="C153" s="2" t="str">
        <f ca="1">IF(OFFSET(ruw!$G$1,F$4+ROUNDDOWN((ROW()-1)/10,0)*10,0)="","",OFFSET(ruw!$G$1,F$4+ROUNDDOWN((ROW()-1)/10,0)*10,0))</f>
        <v/>
      </c>
      <c r="E153" s="2"/>
    </row>
    <row r="154" spans="1:5" ht="12.75">
      <c r="A154" s="2" t="str">
        <f ca="1">IF(OFFSET(ruw!$E$1,F$5+ROUNDDOWN((ROW()-1)/10,0)*10,0)="","",OFFSET(ruw!$E$1,F$5+ROUNDDOWN((ROW()-1)/10,0)*10,0))</f>
        <v/>
      </c>
      <c r="B154" s="2" t="str">
        <f ca="1">IF(OFFSET(ruw!$F$1,F$5+ROUNDDOWN((ROW()-1)/10,0)*10,0)="","",OFFSET(ruw!$F$1,F$5+ROUNDDOWN((ROW()-1)/10,0)*10,0))</f>
        <v/>
      </c>
      <c r="C154" s="2" t="str">
        <f ca="1">IF(OFFSET(ruw!$G$1,F$5+ROUNDDOWN((ROW()-1)/10,0)*10,0)="","",OFFSET(ruw!$G$1,F$5+ROUNDDOWN((ROW()-1)/10,0)*10,0))</f>
        <v/>
      </c>
      <c r="E154" s="2"/>
    </row>
    <row r="155" spans="1:5" ht="12.75">
      <c r="A155" s="2" t="str">
        <f ca="1">IF(OFFSET(ruw!$E$1,F$6+ROUNDDOWN((ROW()-1)/10,0)*10,0)="","",OFFSET(ruw!$E$1,F$6+ROUNDDOWN((ROW()-1)/10,0)*10,0))</f>
        <v/>
      </c>
      <c r="B155" s="2" t="str">
        <f ca="1">IF(OFFSET(ruw!$F$1,F$6+ROUNDDOWN((ROW()-1)/10,0)*10,0)="","",OFFSET(ruw!$F$1,F$6+ROUNDDOWN((ROW()-1)/10,0)*10,0))</f>
        <v/>
      </c>
      <c r="C155" s="2" t="str">
        <f ca="1">IF(OFFSET(ruw!$G$1,F$6+ROUNDDOWN((ROW()-1)/10,0)*10,0)="","",OFFSET(ruw!$G$1,F$6+ROUNDDOWN((ROW()-1)/10,0)*10,0))</f>
        <v/>
      </c>
      <c r="E155" s="2"/>
    </row>
    <row r="156" spans="1:5" ht="12.75">
      <c r="A156" s="2" t="str">
        <f ca="1">IF(OFFSET(ruw!$E$1,F$7+ROUNDDOWN((ROW()-1)/10,0)*10,0)="","",OFFSET(ruw!$E$1,F$7+ROUNDDOWN((ROW()-1)/10,0)*10,0))</f>
        <v/>
      </c>
      <c r="B156" s="2" t="str">
        <f ca="1">IF(OFFSET(ruw!$F$1,F$7+ROUNDDOWN((ROW()-1)/10,0)*10,0)="","",OFFSET(ruw!$F$1,F$7+ROUNDDOWN((ROW()-1)/10,0)*10,0))</f>
        <v/>
      </c>
      <c r="C156" s="2" t="str">
        <f ca="1">IF(OFFSET(ruw!$G$1,F$7+ROUNDDOWN((ROW()-1)/10,0)*10,0)="","",OFFSET(ruw!$G$1,F$7+ROUNDDOWN((ROW()-1)/10,0)*10,0))</f>
        <v/>
      </c>
      <c r="E156" s="2"/>
    </row>
    <row r="157" spans="1:5" ht="12.75">
      <c r="A157" s="2" t="str">
        <f ca="1">IF(OFFSET(ruw!$E$1,F$8+ROUNDDOWN((ROW()-1)/10,0)*10,0)="","",OFFSET(ruw!$E$1,F$8+ROUNDDOWN((ROW()-1)/10,0)*10,0))</f>
        <v/>
      </c>
      <c r="B157" s="2" t="str">
        <f ca="1">IF(OFFSET(ruw!$F$1,F$2+ROUNDDOWN((ROW()-1)/10,0)*10,0)="","",OFFSET(ruw!$F$1,F$2+ROUNDDOWN((ROW()-1)/10,0)*10,0))</f>
        <v/>
      </c>
      <c r="C157" s="2" t="str">
        <f ca="1">IF(OFFSET(ruw!$G$1,F$2+ROUNDDOWN((ROW()-1)/10,0)*10,0)="","",OFFSET(ruw!$G$1,F$2+ROUNDDOWN((ROW()-1)/10,0)*10,0))</f>
        <v/>
      </c>
      <c r="E157" s="2"/>
    </row>
    <row r="158" spans="1:5" ht="12.75">
      <c r="A158" s="2" t="str">
        <f ca="1">IF(OFFSET(ruw!$E$1,F$9+ROUNDDOWN((ROW()-1)/10,0)*10,0)="","",OFFSET(ruw!$E$1,F$9+ROUNDDOWN((ROW()-1)/10,0)*10,0))</f>
        <v/>
      </c>
      <c r="B158" s="2" t="str">
        <f ca="1">IF(OFFSET(ruw!$F$1,F$3+ROUNDDOWN((ROW()-1)/10,0)*10,0)="","",OFFSET(ruw!$F$1,F$3+ROUNDDOWN((ROW()-1)/10,0)*10,0))</f>
        <v/>
      </c>
      <c r="C158" s="2" t="str">
        <f ca="1">IF(OFFSET(ruw!$G$1,F$3+ROUNDDOWN((ROW()-1)/10,0)*10,0)="","",OFFSET(ruw!$G$1,F$3+ROUNDDOWN((ROW()-1)/10,0)*10,0))</f>
        <v/>
      </c>
      <c r="E158" s="2"/>
    </row>
    <row r="159" spans="1:5" ht="12.75">
      <c r="A159" s="2" t="str">
        <f ca="1">IF(OFFSET(ruw!$E$1,F$10+ROUNDDOWN((ROW()-1)/10,0)*10,0)="","",OFFSET(ruw!$E$1,F$10+ROUNDDOWN((ROW()-1)/10,0)*10,0))</f>
        <v/>
      </c>
      <c r="B159" s="2" t="str">
        <f ca="1">IF(OFFSET(ruw!$F$1,F$4+ROUNDDOWN((ROW()-1)/10,0)*10,0)="","",OFFSET(ruw!$F$1,F$4+ROUNDDOWN((ROW()-1)/10,0)*10,0))</f>
        <v/>
      </c>
      <c r="C159" s="2" t="str">
        <f ca="1">IF(OFFSET(ruw!$G$1,F$4+ROUNDDOWN((ROW()-1)/10,0)*10,0)="","",OFFSET(ruw!$G$1,F$4+ROUNDDOWN((ROW()-1)/10,0)*10,0))</f>
        <v/>
      </c>
      <c r="E159" s="2"/>
    </row>
    <row r="160" spans="1:5" ht="12.75">
      <c r="A160" s="2" t="str">
        <f ca="1">IF(OFFSET(ruw!$E$1,F$11+ROUNDDOWN((ROW()-1)/10,0)*10,0)="","",OFFSET(ruw!$E$1,F$11+ROUNDDOWN((ROW()-1)/10,0)*10,0))</f>
        <v/>
      </c>
      <c r="B160" s="2" t="str">
        <f ca="1">IF(OFFSET(ruw!$F$1,F$5+ROUNDDOWN((ROW()-1)/10,0)*10,0)="","",OFFSET(ruw!$F$1,F$5+ROUNDDOWN((ROW()-1)/10,0)*10,0))</f>
        <v/>
      </c>
      <c r="C160" s="2" t="str">
        <f ca="1">IF(OFFSET(ruw!$G$1,F$5+ROUNDDOWN((ROW()-1)/10,0)*10,0)="","",OFFSET(ruw!$G$1,F$5+ROUNDDOWN((ROW()-1)/10,0)*10,0))</f>
        <v/>
      </c>
      <c r="E160" s="2"/>
    </row>
    <row r="161" spans="1:5" ht="12.75">
      <c r="A161" s="2" t="str">
        <f ca="1">IF(OFFSET(ruw!$E$1,F$2+ROUNDDOWN((ROW()-1)/10,0)*10,0)="","",OFFSET(ruw!$E$1,F$2+ROUNDDOWN((ROW()-1)/10,0)*10,0))</f>
        <v/>
      </c>
      <c r="B161" s="2" t="str">
        <f ca="1">IF(OFFSET(ruw!$F$1,F$2+ROUNDDOWN((ROW()-1)/10,0)*10,0)="","",OFFSET(ruw!$F$1,F$2+ROUNDDOWN((ROW()-1)/10,0)*10,0))</f>
        <v/>
      </c>
      <c r="C161" s="2" t="str">
        <f ca="1">IF(OFFSET(ruw!$G$1,F$2+ROUNDDOWN((ROW()-1)/10,0)*10,0)="","",OFFSET(ruw!$G$1,F$2+ROUNDDOWN((ROW()-1)/10,0)*10,0))</f>
        <v/>
      </c>
      <c r="E161" s="2"/>
    </row>
    <row r="162" spans="1:5" ht="12.75">
      <c r="A162" s="2" t="str">
        <f ca="1">IF(OFFSET(ruw!$E$1,F$3+ROUNDDOWN((ROW()-1)/10,0)*10,0)="","",OFFSET(ruw!$E$1,F$3+ROUNDDOWN((ROW()-1)/10,0)*10,0))</f>
        <v/>
      </c>
      <c r="B162" s="2" t="str">
        <f ca="1">IF(OFFSET(ruw!$F$1,F$3+ROUNDDOWN((ROW()-1)/10,0)*10,0)="","",OFFSET(ruw!$F$1,F$3+ROUNDDOWN((ROW()-1)/10,0)*10,0))</f>
        <v/>
      </c>
      <c r="C162" s="2" t="str">
        <f ca="1">IF(OFFSET(ruw!$G$1,F$3+ROUNDDOWN((ROW()-1)/10,0)*10,0)="","",OFFSET(ruw!$G$1,F$3+ROUNDDOWN((ROW()-1)/10,0)*10,0))</f>
        <v/>
      </c>
      <c r="E162" s="2"/>
    </row>
    <row r="163" spans="1:5" ht="12.75">
      <c r="A163" s="2" t="str">
        <f ca="1">IF(OFFSET(ruw!$E$1,F$4+ROUNDDOWN((ROW()-1)/10,0)*10,0)="","",OFFSET(ruw!$E$1,F$4+ROUNDDOWN((ROW()-1)/10,0)*10,0))</f>
        <v/>
      </c>
      <c r="B163" s="2" t="str">
        <f ca="1">IF(OFFSET(ruw!$F$1,F$4+ROUNDDOWN((ROW()-1)/10,0)*10,0)="","",OFFSET(ruw!$F$1,F$4+ROUNDDOWN((ROW()-1)/10,0)*10,0))</f>
        <v/>
      </c>
      <c r="C163" s="2" t="str">
        <f ca="1">IF(OFFSET(ruw!$G$1,F$4+ROUNDDOWN((ROW()-1)/10,0)*10,0)="","",OFFSET(ruw!$G$1,F$4+ROUNDDOWN((ROW()-1)/10,0)*10,0))</f>
        <v/>
      </c>
      <c r="E163" s="2"/>
    </row>
    <row r="164" spans="1:5" ht="12.75">
      <c r="A164" s="2" t="str">
        <f ca="1">IF(OFFSET(ruw!$E$1,F$5+ROUNDDOWN((ROW()-1)/10,0)*10,0)="","",OFFSET(ruw!$E$1,F$5+ROUNDDOWN((ROW()-1)/10,0)*10,0))</f>
        <v/>
      </c>
      <c r="B164" s="2" t="str">
        <f ca="1">IF(OFFSET(ruw!$F$1,F$5+ROUNDDOWN((ROW()-1)/10,0)*10,0)="","",OFFSET(ruw!$F$1,F$5+ROUNDDOWN((ROW()-1)/10,0)*10,0))</f>
        <v/>
      </c>
      <c r="C164" s="2" t="str">
        <f ca="1">IF(OFFSET(ruw!$G$1,F$5+ROUNDDOWN((ROW()-1)/10,0)*10,0)="","",OFFSET(ruw!$G$1,F$5+ROUNDDOWN((ROW()-1)/10,0)*10,0))</f>
        <v/>
      </c>
      <c r="E164" s="2"/>
    </row>
    <row r="165" spans="1:5" ht="12.75">
      <c r="A165" s="2" t="str">
        <f ca="1">IF(OFFSET(ruw!$E$1,F$6+ROUNDDOWN((ROW()-1)/10,0)*10,0)="","",OFFSET(ruw!$E$1,F$6+ROUNDDOWN((ROW()-1)/10,0)*10,0))</f>
        <v/>
      </c>
      <c r="B165" s="2" t="str">
        <f ca="1">IF(OFFSET(ruw!$F$1,F$6+ROUNDDOWN((ROW()-1)/10,0)*10,0)="","",OFFSET(ruw!$F$1,F$6+ROUNDDOWN((ROW()-1)/10,0)*10,0))</f>
        <v/>
      </c>
      <c r="C165" s="2" t="str">
        <f ca="1">IF(OFFSET(ruw!$G$1,F$6+ROUNDDOWN((ROW()-1)/10,0)*10,0)="","",OFFSET(ruw!$G$1,F$6+ROUNDDOWN((ROW()-1)/10,0)*10,0))</f>
        <v/>
      </c>
      <c r="E165" s="2"/>
    </row>
    <row r="166" spans="1:5" ht="12.75">
      <c r="A166" s="2" t="str">
        <f ca="1">IF(OFFSET(ruw!$E$1,F$7+ROUNDDOWN((ROW()-1)/10,0)*10,0)="","",OFFSET(ruw!$E$1,F$7+ROUNDDOWN((ROW()-1)/10,0)*10,0))</f>
        <v/>
      </c>
      <c r="B166" s="2" t="str">
        <f ca="1">IF(OFFSET(ruw!$F$1,F$7+ROUNDDOWN((ROW()-1)/10,0)*10,0)="","",OFFSET(ruw!$F$1,F$7+ROUNDDOWN((ROW()-1)/10,0)*10,0))</f>
        <v/>
      </c>
      <c r="C166" s="2" t="str">
        <f ca="1">IF(OFFSET(ruw!$G$1,F$7+ROUNDDOWN((ROW()-1)/10,0)*10,0)="","",OFFSET(ruw!$G$1,F$7+ROUNDDOWN((ROW()-1)/10,0)*10,0))</f>
        <v/>
      </c>
      <c r="E166" s="2"/>
    </row>
    <row r="167" spans="1:5" ht="12.75">
      <c r="A167" s="2" t="str">
        <f ca="1">IF(OFFSET(ruw!$E$1,F$8+ROUNDDOWN((ROW()-1)/10,0)*10,0)="","",OFFSET(ruw!$E$1,F$8+ROUNDDOWN((ROW()-1)/10,0)*10,0))</f>
        <v/>
      </c>
      <c r="B167" s="2" t="str">
        <f ca="1">IF(OFFSET(ruw!$F$1,F$2+ROUNDDOWN((ROW()-1)/10,0)*10,0)="","",OFFSET(ruw!$F$1,F$2+ROUNDDOWN((ROW()-1)/10,0)*10,0))</f>
        <v/>
      </c>
      <c r="C167" s="2" t="str">
        <f ca="1">IF(OFFSET(ruw!$G$1,F$2+ROUNDDOWN((ROW()-1)/10,0)*10,0)="","",OFFSET(ruw!$G$1,F$2+ROUNDDOWN((ROW()-1)/10,0)*10,0))</f>
        <v/>
      </c>
      <c r="E167" s="2"/>
    </row>
    <row r="168" spans="1:5" ht="12.75">
      <c r="A168" s="2" t="str">
        <f ca="1">IF(OFFSET(ruw!$E$1,F$9+ROUNDDOWN((ROW()-1)/10,0)*10,0)="","",OFFSET(ruw!$E$1,F$9+ROUNDDOWN((ROW()-1)/10,0)*10,0))</f>
        <v/>
      </c>
      <c r="B168" s="2" t="str">
        <f ca="1">IF(OFFSET(ruw!$F$1,F$3+ROUNDDOWN((ROW()-1)/10,0)*10,0)="","",OFFSET(ruw!$F$1,F$3+ROUNDDOWN((ROW()-1)/10,0)*10,0))</f>
        <v/>
      </c>
      <c r="C168" s="2" t="str">
        <f ca="1">IF(OFFSET(ruw!$G$1,F$3+ROUNDDOWN((ROW()-1)/10,0)*10,0)="","",OFFSET(ruw!$G$1,F$3+ROUNDDOWN((ROW()-1)/10,0)*10,0))</f>
        <v/>
      </c>
      <c r="E168" s="2"/>
    </row>
    <row r="169" spans="1:5" ht="12.75">
      <c r="A169" s="2" t="str">
        <f ca="1">IF(OFFSET(ruw!$E$1,F$10+ROUNDDOWN((ROW()-1)/10,0)*10,0)="","",OFFSET(ruw!$E$1,F$10+ROUNDDOWN((ROW()-1)/10,0)*10,0))</f>
        <v/>
      </c>
      <c r="B169" s="2" t="str">
        <f ca="1">IF(OFFSET(ruw!$F$1,F$4+ROUNDDOWN((ROW()-1)/10,0)*10,0)="","",OFFSET(ruw!$F$1,F$4+ROUNDDOWN((ROW()-1)/10,0)*10,0))</f>
        <v/>
      </c>
      <c r="C169" s="2" t="str">
        <f ca="1">IF(OFFSET(ruw!$G$1,F$4+ROUNDDOWN((ROW()-1)/10,0)*10,0)="","",OFFSET(ruw!$G$1,F$4+ROUNDDOWN((ROW()-1)/10,0)*10,0))</f>
        <v/>
      </c>
      <c r="E169" s="2"/>
    </row>
    <row r="170" spans="1:5" ht="12.75">
      <c r="A170" s="2" t="str">
        <f ca="1">IF(OFFSET(ruw!$E$1,F$11+ROUNDDOWN((ROW()-1)/10,0)*10,0)="","",OFFSET(ruw!$E$1,F$11+ROUNDDOWN((ROW()-1)/10,0)*10,0))</f>
        <v/>
      </c>
      <c r="B170" s="2" t="str">
        <f ca="1">IF(OFFSET(ruw!$F$1,F$5+ROUNDDOWN((ROW()-1)/10,0)*10,0)="","",OFFSET(ruw!$F$1,F$5+ROUNDDOWN((ROW()-1)/10,0)*10,0))</f>
        <v/>
      </c>
      <c r="C170" s="2" t="str">
        <f ca="1">IF(OFFSET(ruw!$G$1,F$5+ROUNDDOWN((ROW()-1)/10,0)*10,0)="","",OFFSET(ruw!$G$1,F$5+ROUNDDOWN((ROW()-1)/10,0)*10,0))</f>
        <v/>
      </c>
      <c r="E170" s="2"/>
    </row>
    <row r="171" spans="1:5" ht="12.75">
      <c r="A171" s="2" t="str">
        <f ca="1">IF(OFFSET(ruw!$E$1,F$2+ROUNDDOWN((ROW()-1)/10,0)*10,0)="","",OFFSET(ruw!$E$1,F$2+ROUNDDOWN((ROW()-1)/10,0)*10,0))</f>
        <v/>
      </c>
      <c r="B171" s="2" t="str">
        <f ca="1">IF(OFFSET(ruw!$F$1,F$2+ROUNDDOWN((ROW()-1)/10,0)*10,0)="","",OFFSET(ruw!$F$1,F$2+ROUNDDOWN((ROW()-1)/10,0)*10,0))</f>
        <v/>
      </c>
      <c r="C171" s="2" t="str">
        <f ca="1">IF(OFFSET(ruw!$G$1,F$2+ROUNDDOWN((ROW()-1)/10,0)*10,0)="","",OFFSET(ruw!$G$1,F$2+ROUNDDOWN((ROW()-1)/10,0)*10,0))</f>
        <v/>
      </c>
      <c r="E171" s="2"/>
    </row>
    <row r="172" spans="1:5" ht="12.75">
      <c r="A172" s="2" t="str">
        <f ca="1">IF(OFFSET(ruw!$E$1,F$3+ROUNDDOWN((ROW()-1)/10,0)*10,0)="","",OFFSET(ruw!$E$1,F$3+ROUNDDOWN((ROW()-1)/10,0)*10,0))</f>
        <v/>
      </c>
      <c r="B172" s="2" t="str">
        <f ca="1">IF(OFFSET(ruw!$F$1,F$3+ROUNDDOWN((ROW()-1)/10,0)*10,0)="","",OFFSET(ruw!$F$1,F$3+ROUNDDOWN((ROW()-1)/10,0)*10,0))</f>
        <v/>
      </c>
      <c r="C172" s="2" t="str">
        <f ca="1">IF(OFFSET(ruw!$G$1,F$3+ROUNDDOWN((ROW()-1)/10,0)*10,0)="","",OFFSET(ruw!$G$1,F$3+ROUNDDOWN((ROW()-1)/10,0)*10,0))</f>
        <v/>
      </c>
      <c r="E172" s="2"/>
    </row>
    <row r="173" spans="1:5" ht="12.75">
      <c r="A173" s="2" t="str">
        <f ca="1">IF(OFFSET(ruw!$E$1,F$4+ROUNDDOWN((ROW()-1)/10,0)*10,0)="","",OFFSET(ruw!$E$1,F$4+ROUNDDOWN((ROW()-1)/10,0)*10,0))</f>
        <v/>
      </c>
      <c r="B173" s="2" t="str">
        <f ca="1">IF(OFFSET(ruw!$F$1,F$4+ROUNDDOWN((ROW()-1)/10,0)*10,0)="","",OFFSET(ruw!$F$1,F$4+ROUNDDOWN((ROW()-1)/10,0)*10,0))</f>
        <v/>
      </c>
      <c r="C173" s="2" t="str">
        <f ca="1">IF(OFFSET(ruw!$G$1,F$4+ROUNDDOWN((ROW()-1)/10,0)*10,0)="","",OFFSET(ruw!$G$1,F$4+ROUNDDOWN((ROW()-1)/10,0)*10,0))</f>
        <v/>
      </c>
      <c r="E173" s="2"/>
    </row>
    <row r="174" spans="1:5" ht="12.75">
      <c r="A174" s="2" t="str">
        <f ca="1">IF(OFFSET(ruw!$E$1,F$5+ROUNDDOWN((ROW()-1)/10,0)*10,0)="","",OFFSET(ruw!$E$1,F$5+ROUNDDOWN((ROW()-1)/10,0)*10,0))</f>
        <v/>
      </c>
      <c r="B174" s="2" t="str">
        <f ca="1">IF(OFFSET(ruw!$F$1,F$5+ROUNDDOWN((ROW()-1)/10,0)*10,0)="","",OFFSET(ruw!$F$1,F$5+ROUNDDOWN((ROW()-1)/10,0)*10,0))</f>
        <v/>
      </c>
      <c r="C174" s="2" t="str">
        <f ca="1">IF(OFFSET(ruw!$G$1,F$5+ROUNDDOWN((ROW()-1)/10,0)*10,0)="","",OFFSET(ruw!$G$1,F$5+ROUNDDOWN((ROW()-1)/10,0)*10,0))</f>
        <v/>
      </c>
      <c r="E174" s="2"/>
    </row>
    <row r="175" spans="1:5" ht="12.75">
      <c r="A175" s="2" t="str">
        <f ca="1">IF(OFFSET(ruw!$E$1,F$6+ROUNDDOWN((ROW()-1)/10,0)*10,0)="","",OFFSET(ruw!$E$1,F$6+ROUNDDOWN((ROW()-1)/10,0)*10,0))</f>
        <v/>
      </c>
      <c r="B175" s="2" t="str">
        <f ca="1">IF(OFFSET(ruw!$F$1,F$6+ROUNDDOWN((ROW()-1)/10,0)*10,0)="","",OFFSET(ruw!$F$1,F$6+ROUNDDOWN((ROW()-1)/10,0)*10,0))</f>
        <v/>
      </c>
      <c r="C175" s="2" t="str">
        <f ca="1">IF(OFFSET(ruw!$G$1,F$6+ROUNDDOWN((ROW()-1)/10,0)*10,0)="","",OFFSET(ruw!$G$1,F$6+ROUNDDOWN((ROW()-1)/10,0)*10,0))</f>
        <v/>
      </c>
      <c r="E175" s="2"/>
    </row>
    <row r="176" spans="1:5" ht="12.75">
      <c r="A176" s="2" t="str">
        <f ca="1">IF(OFFSET(ruw!$E$1,F$7+ROUNDDOWN((ROW()-1)/10,0)*10,0)="","",OFFSET(ruw!$E$1,F$7+ROUNDDOWN((ROW()-1)/10,0)*10,0))</f>
        <v/>
      </c>
      <c r="B176" s="2" t="str">
        <f ca="1">IF(OFFSET(ruw!$F$1,F$7+ROUNDDOWN((ROW()-1)/10,0)*10,0)="","",OFFSET(ruw!$F$1,F$7+ROUNDDOWN((ROW()-1)/10,0)*10,0))</f>
        <v/>
      </c>
      <c r="C176" s="2" t="str">
        <f ca="1">IF(OFFSET(ruw!$G$1,F$7+ROUNDDOWN((ROW()-1)/10,0)*10,0)="","",OFFSET(ruw!$G$1,F$7+ROUNDDOWN((ROW()-1)/10,0)*10,0))</f>
        <v/>
      </c>
      <c r="E176" s="2"/>
    </row>
    <row r="177" spans="1:5" ht="12.75">
      <c r="A177" s="2" t="str">
        <f ca="1">IF(OFFSET(ruw!$E$1,F$8+ROUNDDOWN((ROW()-1)/10,0)*10,0)="","",OFFSET(ruw!$E$1,F$8+ROUNDDOWN((ROW()-1)/10,0)*10,0))</f>
        <v/>
      </c>
      <c r="B177" s="2" t="str">
        <f ca="1">IF(OFFSET(ruw!$F$1,F$2+ROUNDDOWN((ROW()-1)/10,0)*10,0)="","",OFFSET(ruw!$F$1,F$2+ROUNDDOWN((ROW()-1)/10,0)*10,0))</f>
        <v/>
      </c>
      <c r="C177" s="2" t="str">
        <f ca="1">IF(OFFSET(ruw!$G$1,F$2+ROUNDDOWN((ROW()-1)/10,0)*10,0)="","",OFFSET(ruw!$G$1,F$2+ROUNDDOWN((ROW()-1)/10,0)*10,0))</f>
        <v/>
      </c>
      <c r="E177" s="2"/>
    </row>
    <row r="178" spans="1:5" ht="12.75">
      <c r="A178" s="2" t="str">
        <f ca="1">IF(OFFSET(ruw!$E$1,F$9+ROUNDDOWN((ROW()-1)/10,0)*10,0)="","",OFFSET(ruw!$E$1,F$9+ROUNDDOWN((ROW()-1)/10,0)*10,0))</f>
        <v/>
      </c>
      <c r="B178" s="2" t="str">
        <f ca="1">IF(OFFSET(ruw!$F$1,F$3+ROUNDDOWN((ROW()-1)/10,0)*10,0)="","",OFFSET(ruw!$F$1,F$3+ROUNDDOWN((ROW()-1)/10,0)*10,0))</f>
        <v/>
      </c>
      <c r="C178" s="2" t="str">
        <f ca="1">IF(OFFSET(ruw!$G$1,F$3+ROUNDDOWN((ROW()-1)/10,0)*10,0)="","",OFFSET(ruw!$G$1,F$3+ROUNDDOWN((ROW()-1)/10,0)*10,0))</f>
        <v/>
      </c>
      <c r="E178" s="2"/>
    </row>
    <row r="179" spans="1:5" ht="12.75">
      <c r="A179" s="2" t="str">
        <f ca="1">IF(OFFSET(ruw!$E$1,F$10+ROUNDDOWN((ROW()-1)/10,0)*10,0)="","",OFFSET(ruw!$E$1,F$10+ROUNDDOWN((ROW()-1)/10,0)*10,0))</f>
        <v/>
      </c>
      <c r="B179" s="2" t="str">
        <f ca="1">IF(OFFSET(ruw!$F$1,F$4+ROUNDDOWN((ROW()-1)/10,0)*10,0)="","",OFFSET(ruw!$F$1,F$4+ROUNDDOWN((ROW()-1)/10,0)*10,0))</f>
        <v/>
      </c>
      <c r="C179" s="2" t="str">
        <f ca="1">IF(OFFSET(ruw!$G$1,F$4+ROUNDDOWN((ROW()-1)/10,0)*10,0)="","",OFFSET(ruw!$G$1,F$4+ROUNDDOWN((ROW()-1)/10,0)*10,0))</f>
        <v/>
      </c>
      <c r="E179" s="2"/>
    </row>
    <row r="180" spans="1:5" ht="12.75">
      <c r="A180" s="2" t="str">
        <f ca="1">IF(OFFSET(ruw!$E$1,F$11+ROUNDDOWN((ROW()-1)/10,0)*10,0)="","",OFFSET(ruw!$E$1,F$11+ROUNDDOWN((ROW()-1)/10,0)*10,0))</f>
        <v/>
      </c>
      <c r="B180" s="2" t="str">
        <f ca="1">IF(OFFSET(ruw!$F$1,F$5+ROUNDDOWN((ROW()-1)/10,0)*10,0)="","",OFFSET(ruw!$F$1,F$5+ROUNDDOWN((ROW()-1)/10,0)*10,0))</f>
        <v/>
      </c>
      <c r="C180" s="2" t="str">
        <f ca="1">IF(OFFSET(ruw!$G$1,F$5+ROUNDDOWN((ROW()-1)/10,0)*10,0)="","",OFFSET(ruw!$G$1,F$5+ROUNDDOWN((ROW()-1)/10,0)*10,0))</f>
        <v/>
      </c>
      <c r="E180" s="2"/>
    </row>
    <row r="181" spans="1:5" ht="12.75">
      <c r="A181" s="2" t="str">
        <f ca="1">IF(OFFSET(ruw!$E$1,F$2+ROUNDDOWN((ROW()-1)/10,0)*10,0)="","",OFFSET(ruw!$E$1,F$2+ROUNDDOWN((ROW()-1)/10,0)*10,0))</f>
        <v/>
      </c>
      <c r="B181" s="2" t="str">
        <f ca="1">IF(OFFSET(ruw!$F$1,F$2+ROUNDDOWN((ROW()-1)/10,0)*10,0)="","",OFFSET(ruw!$F$1,F$2+ROUNDDOWN((ROW()-1)/10,0)*10,0))</f>
        <v/>
      </c>
      <c r="C181" s="2" t="str">
        <f ca="1">IF(OFFSET(ruw!$G$1,F$2+ROUNDDOWN((ROW()-1)/10,0)*10,0)="","",OFFSET(ruw!$G$1,F$2+ROUNDDOWN((ROW()-1)/10,0)*10,0))</f>
        <v/>
      </c>
      <c r="E181" s="2"/>
    </row>
    <row r="182" spans="1:5" ht="12.75">
      <c r="A182" s="2" t="str">
        <f ca="1">IF(OFFSET(ruw!$E$1,F$3+ROUNDDOWN((ROW()-1)/10,0)*10,0)="","",OFFSET(ruw!$E$1,F$3+ROUNDDOWN((ROW()-1)/10,0)*10,0))</f>
        <v/>
      </c>
      <c r="B182" s="2" t="str">
        <f ca="1">IF(OFFSET(ruw!$F$1,F$3+ROUNDDOWN((ROW()-1)/10,0)*10,0)="","",OFFSET(ruw!$F$1,F$3+ROUNDDOWN((ROW()-1)/10,0)*10,0))</f>
        <v/>
      </c>
      <c r="C182" s="2" t="str">
        <f ca="1">IF(OFFSET(ruw!$G$1,F$3+ROUNDDOWN((ROW()-1)/10,0)*10,0)="","",OFFSET(ruw!$G$1,F$3+ROUNDDOWN((ROW()-1)/10,0)*10,0))</f>
        <v/>
      </c>
      <c r="E182" s="2"/>
    </row>
    <row r="183" spans="1:5" ht="12.75">
      <c r="A183" s="2" t="str">
        <f ca="1">IF(OFFSET(ruw!$E$1,F$4+ROUNDDOWN((ROW()-1)/10,0)*10,0)="","",OFFSET(ruw!$E$1,F$4+ROUNDDOWN((ROW()-1)/10,0)*10,0))</f>
        <v/>
      </c>
      <c r="B183" s="2" t="str">
        <f ca="1">IF(OFFSET(ruw!$F$1,F$4+ROUNDDOWN((ROW()-1)/10,0)*10,0)="","",OFFSET(ruw!$F$1,F$4+ROUNDDOWN((ROW()-1)/10,0)*10,0))</f>
        <v/>
      </c>
      <c r="C183" s="2" t="str">
        <f ca="1">IF(OFFSET(ruw!$G$1,F$4+ROUNDDOWN((ROW()-1)/10,0)*10,0)="","",OFFSET(ruw!$G$1,F$4+ROUNDDOWN((ROW()-1)/10,0)*10,0))</f>
        <v/>
      </c>
      <c r="E183" s="2"/>
    </row>
    <row r="184" spans="1:5" ht="12.75">
      <c r="A184" s="2" t="str">
        <f ca="1">IF(OFFSET(ruw!$E$1,F$5+ROUNDDOWN((ROW()-1)/10,0)*10,0)="","",OFFSET(ruw!$E$1,F$5+ROUNDDOWN((ROW()-1)/10,0)*10,0))</f>
        <v/>
      </c>
      <c r="B184" s="2" t="str">
        <f ca="1">IF(OFFSET(ruw!$F$1,F$5+ROUNDDOWN((ROW()-1)/10,0)*10,0)="","",OFFSET(ruw!$F$1,F$5+ROUNDDOWN((ROW()-1)/10,0)*10,0))</f>
        <v/>
      </c>
      <c r="C184" s="2" t="str">
        <f ca="1">IF(OFFSET(ruw!$G$1,F$5+ROUNDDOWN((ROW()-1)/10,0)*10,0)="","",OFFSET(ruw!$G$1,F$5+ROUNDDOWN((ROW()-1)/10,0)*10,0))</f>
        <v/>
      </c>
      <c r="E184" s="2"/>
    </row>
    <row r="185" spans="1:5" ht="12.75">
      <c r="A185" s="2" t="str">
        <f ca="1">IF(OFFSET(ruw!$E$1,F$6+ROUNDDOWN((ROW()-1)/10,0)*10,0)="","",OFFSET(ruw!$E$1,F$6+ROUNDDOWN((ROW()-1)/10,0)*10,0))</f>
        <v/>
      </c>
      <c r="B185" s="2" t="str">
        <f ca="1">IF(OFFSET(ruw!$F$1,F$6+ROUNDDOWN((ROW()-1)/10,0)*10,0)="","",OFFSET(ruw!$F$1,F$6+ROUNDDOWN((ROW()-1)/10,0)*10,0))</f>
        <v/>
      </c>
      <c r="C185" s="2" t="str">
        <f ca="1">IF(OFFSET(ruw!$G$1,F$6+ROUNDDOWN((ROW()-1)/10,0)*10,0)="","",OFFSET(ruw!$G$1,F$6+ROUNDDOWN((ROW()-1)/10,0)*10,0))</f>
        <v/>
      </c>
      <c r="E185" s="2"/>
    </row>
    <row r="186" spans="1:5" ht="12.75">
      <c r="A186" s="2" t="str">
        <f ca="1">IF(OFFSET(ruw!$E$1,F$7+ROUNDDOWN((ROW()-1)/10,0)*10,0)="","",OFFSET(ruw!$E$1,F$7+ROUNDDOWN((ROW()-1)/10,0)*10,0))</f>
        <v/>
      </c>
      <c r="B186" s="2" t="str">
        <f ca="1">IF(OFFSET(ruw!$F$1,F$7+ROUNDDOWN((ROW()-1)/10,0)*10,0)="","",OFFSET(ruw!$F$1,F$7+ROUNDDOWN((ROW()-1)/10,0)*10,0))</f>
        <v/>
      </c>
      <c r="C186" s="2" t="str">
        <f ca="1">IF(OFFSET(ruw!$G$1,F$7+ROUNDDOWN((ROW()-1)/10,0)*10,0)="","",OFFSET(ruw!$G$1,F$7+ROUNDDOWN((ROW()-1)/10,0)*10,0))</f>
        <v/>
      </c>
      <c r="E186" s="2"/>
    </row>
    <row r="187" spans="1:5" ht="12.75">
      <c r="A187" s="2" t="str">
        <f ca="1">IF(OFFSET(ruw!$E$1,F$8+ROUNDDOWN((ROW()-1)/10,0)*10,0)="","",OFFSET(ruw!$E$1,F$8+ROUNDDOWN((ROW()-1)/10,0)*10,0))</f>
        <v/>
      </c>
      <c r="B187" s="2" t="str">
        <f ca="1">IF(OFFSET(ruw!$F$1,F$2+ROUNDDOWN((ROW()-1)/10,0)*10,0)="","",OFFSET(ruw!$F$1,F$2+ROUNDDOWN((ROW()-1)/10,0)*10,0))</f>
        <v/>
      </c>
      <c r="C187" s="2" t="str">
        <f ca="1">IF(OFFSET(ruw!$G$1,F$2+ROUNDDOWN((ROW()-1)/10,0)*10,0)="","",OFFSET(ruw!$G$1,F$2+ROUNDDOWN((ROW()-1)/10,0)*10,0))</f>
        <v/>
      </c>
      <c r="E187" s="2"/>
    </row>
    <row r="188" spans="1:5" ht="12.75">
      <c r="A188" s="2" t="str">
        <f ca="1">IF(OFFSET(ruw!$E$1,F$9+ROUNDDOWN((ROW()-1)/10,0)*10,0)="","",OFFSET(ruw!$E$1,F$9+ROUNDDOWN((ROW()-1)/10,0)*10,0))</f>
        <v/>
      </c>
      <c r="B188" s="2" t="str">
        <f ca="1">IF(OFFSET(ruw!$F$1,F$3+ROUNDDOWN((ROW()-1)/10,0)*10,0)="","",OFFSET(ruw!$F$1,F$3+ROUNDDOWN((ROW()-1)/10,0)*10,0))</f>
        <v/>
      </c>
      <c r="C188" s="2" t="str">
        <f ca="1">IF(OFFSET(ruw!$G$1,F$3+ROUNDDOWN((ROW()-1)/10,0)*10,0)="","",OFFSET(ruw!$G$1,F$3+ROUNDDOWN((ROW()-1)/10,0)*10,0))</f>
        <v/>
      </c>
      <c r="E188" s="2"/>
    </row>
    <row r="189" spans="1:5" ht="12.75">
      <c r="A189" s="2" t="str">
        <f ca="1">IF(OFFSET(ruw!$E$1,F$10+ROUNDDOWN((ROW()-1)/10,0)*10,0)="","",OFFSET(ruw!$E$1,F$10+ROUNDDOWN((ROW()-1)/10,0)*10,0))</f>
        <v/>
      </c>
      <c r="B189" s="2" t="str">
        <f ca="1">IF(OFFSET(ruw!$F$1,F$4+ROUNDDOWN((ROW()-1)/10,0)*10,0)="","",OFFSET(ruw!$F$1,F$4+ROUNDDOWN((ROW()-1)/10,0)*10,0))</f>
        <v/>
      </c>
      <c r="C189" s="2" t="str">
        <f ca="1">IF(OFFSET(ruw!$G$1,F$4+ROUNDDOWN((ROW()-1)/10,0)*10,0)="","",OFFSET(ruw!$G$1,F$4+ROUNDDOWN((ROW()-1)/10,0)*10,0))</f>
        <v/>
      </c>
      <c r="E189" s="2"/>
    </row>
    <row r="190" spans="1:5" ht="12.75">
      <c r="A190" s="2" t="str">
        <f ca="1">IF(OFFSET(ruw!$E$1,F$11+ROUNDDOWN((ROW()-1)/10,0)*10,0)="","",OFFSET(ruw!$E$1,F$11+ROUNDDOWN((ROW()-1)/10,0)*10,0))</f>
        <v/>
      </c>
      <c r="B190" s="2" t="str">
        <f ca="1">IF(OFFSET(ruw!$F$1,F$5+ROUNDDOWN((ROW()-1)/10,0)*10,0)="","",OFFSET(ruw!$F$1,F$5+ROUNDDOWN((ROW()-1)/10,0)*10,0))</f>
        <v/>
      </c>
      <c r="C190" s="2" t="str">
        <f ca="1">IF(OFFSET(ruw!$G$1,F$5+ROUNDDOWN((ROW()-1)/10,0)*10,0)="","",OFFSET(ruw!$G$1,F$5+ROUNDDOWN((ROW()-1)/10,0)*10,0))</f>
        <v/>
      </c>
      <c r="E190" s="2"/>
    </row>
    <row r="191" spans="1:5" ht="12.75">
      <c r="A191" s="2" t="str">
        <f ca="1">IF(OFFSET(ruw!$E$1,F$2+ROUNDDOWN((ROW()-1)/10,0)*10,0)="","",OFFSET(ruw!$E$1,F$2+ROUNDDOWN((ROW()-1)/10,0)*10,0))</f>
        <v/>
      </c>
      <c r="B191" s="2" t="str">
        <f ca="1">IF(OFFSET(ruw!$F$1,F$2+ROUNDDOWN((ROW()-1)/10,0)*10,0)="","",OFFSET(ruw!$F$1,F$2+ROUNDDOWN((ROW()-1)/10,0)*10,0))</f>
        <v/>
      </c>
      <c r="C191" s="2" t="str">
        <f ca="1">IF(OFFSET(ruw!$G$1,F$2+ROUNDDOWN((ROW()-1)/10,0)*10,0)="","",OFFSET(ruw!$G$1,F$2+ROUNDDOWN((ROW()-1)/10,0)*10,0))</f>
        <v/>
      </c>
      <c r="E191" s="2"/>
    </row>
    <row r="192" spans="1:5" ht="12.75">
      <c r="A192" s="2" t="str">
        <f ca="1">IF(OFFSET(ruw!$E$1,F$3+ROUNDDOWN((ROW()-1)/10,0)*10,0)="","",OFFSET(ruw!$E$1,F$3+ROUNDDOWN((ROW()-1)/10,0)*10,0))</f>
        <v/>
      </c>
      <c r="B192" s="2" t="str">
        <f ca="1">IF(OFFSET(ruw!$F$1,F$3+ROUNDDOWN((ROW()-1)/10,0)*10,0)="","",OFFSET(ruw!$F$1,F$3+ROUNDDOWN((ROW()-1)/10,0)*10,0))</f>
        <v/>
      </c>
      <c r="C192" s="2" t="str">
        <f ca="1">IF(OFFSET(ruw!$G$1,F$3+ROUNDDOWN((ROW()-1)/10,0)*10,0)="","",OFFSET(ruw!$G$1,F$3+ROUNDDOWN((ROW()-1)/10,0)*10,0))</f>
        <v/>
      </c>
      <c r="E192" s="2"/>
    </row>
    <row r="193" spans="1:3" ht="12.75">
      <c r="A193" s="2" t="str">
        <f ca="1">IF(OFFSET(ruw!$E$1,F$4+ROUNDDOWN((ROW()-1)/10,0)*10,0)="","",OFFSET(ruw!$E$1,F$4+ROUNDDOWN((ROW()-1)/10,0)*10,0))</f>
        <v/>
      </c>
      <c r="B193" s="2" t="str">
        <f ca="1">IF(OFFSET(ruw!$F$1,F$4+ROUNDDOWN((ROW()-1)/10,0)*10,0)="","",OFFSET(ruw!$F$1,F$4+ROUNDDOWN((ROW()-1)/10,0)*10,0))</f>
        <v/>
      </c>
      <c r="C193" s="2" t="str">
        <f ca="1">IF(OFFSET(ruw!$G$1,F$4+ROUNDDOWN((ROW()-1)/10,0)*10,0)="","",OFFSET(ruw!$G$1,F$4+ROUNDDOWN((ROW()-1)/10,0)*10,0))</f>
        <v/>
      </c>
    </row>
    <row r="194" spans="1:3" ht="12.75">
      <c r="A194" s="2" t="str">
        <f ca="1">IF(OFFSET(ruw!$E$1,F$5+ROUNDDOWN((ROW()-1)/10,0)*10,0)="","",OFFSET(ruw!$E$1,F$5+ROUNDDOWN((ROW()-1)/10,0)*10,0))</f>
        <v/>
      </c>
      <c r="B194" s="2" t="str">
        <f ca="1">IF(OFFSET(ruw!$F$1,F$5+ROUNDDOWN((ROW()-1)/10,0)*10,0)="","",OFFSET(ruw!$F$1,F$5+ROUNDDOWN((ROW()-1)/10,0)*10,0))</f>
        <v/>
      </c>
      <c r="C194" s="2" t="str">
        <f ca="1">IF(OFFSET(ruw!$G$1,F$5+ROUNDDOWN((ROW()-1)/10,0)*10,0)="","",OFFSET(ruw!$G$1,F$5+ROUNDDOWN((ROW()-1)/10,0)*10,0))</f>
        <v/>
      </c>
    </row>
    <row r="195" spans="1:3" ht="12.75">
      <c r="A195" s="2" t="str">
        <f ca="1">IF(OFFSET(ruw!$E$1,F$6+ROUNDDOWN((ROW()-1)/10,0)*10,0)="","",OFFSET(ruw!$E$1,F$6+ROUNDDOWN((ROW()-1)/10,0)*10,0))</f>
        <v/>
      </c>
      <c r="B195" s="2" t="str">
        <f ca="1">IF(OFFSET(ruw!$F$1,F$6+ROUNDDOWN((ROW()-1)/10,0)*10,0)="","",OFFSET(ruw!$F$1,F$6+ROUNDDOWN((ROW()-1)/10,0)*10,0))</f>
        <v/>
      </c>
      <c r="C195" s="2" t="str">
        <f ca="1">IF(OFFSET(ruw!$G$1,F$6+ROUNDDOWN((ROW()-1)/10,0)*10,0)="","",OFFSET(ruw!$G$1,F$6+ROUNDDOWN((ROW()-1)/10,0)*10,0))</f>
        <v/>
      </c>
    </row>
    <row r="196" spans="1:3" ht="12.75">
      <c r="A196" s="2" t="str">
        <f ca="1">IF(OFFSET(ruw!$E$1,F$7+ROUNDDOWN((ROW()-1)/10,0)*10,0)="","",OFFSET(ruw!$E$1,F$7+ROUNDDOWN((ROW()-1)/10,0)*10,0))</f>
        <v/>
      </c>
      <c r="B196" s="2" t="str">
        <f ca="1">IF(OFFSET(ruw!$F$1,F$7+ROUNDDOWN((ROW()-1)/10,0)*10,0)="","",OFFSET(ruw!$F$1,F$7+ROUNDDOWN((ROW()-1)/10,0)*10,0))</f>
        <v/>
      </c>
      <c r="C196" s="2" t="str">
        <f ca="1">IF(OFFSET(ruw!$G$1,F$7+ROUNDDOWN((ROW()-1)/10,0)*10,0)="","",OFFSET(ruw!$G$1,F$7+ROUNDDOWN((ROW()-1)/10,0)*10,0))</f>
        <v/>
      </c>
    </row>
    <row r="197" spans="1:3" ht="12.75">
      <c r="A197" s="2" t="str">
        <f ca="1">IF(OFFSET(ruw!$E$1,F$8+ROUNDDOWN((ROW()-1)/10,0)*10,0)="","",OFFSET(ruw!$E$1,F$8+ROUNDDOWN((ROW()-1)/10,0)*10,0))</f>
        <v/>
      </c>
      <c r="B197" s="2" t="str">
        <f ca="1">IF(OFFSET(ruw!$F$1,F$2+ROUNDDOWN((ROW()-1)/10,0)*10,0)="","",OFFSET(ruw!$F$1,F$2+ROUNDDOWN((ROW()-1)/10,0)*10,0))</f>
        <v/>
      </c>
      <c r="C197" s="2" t="str">
        <f ca="1">IF(OFFSET(ruw!$G$1,F$2+ROUNDDOWN((ROW()-1)/10,0)*10,0)="","",OFFSET(ruw!$G$1,F$2+ROUNDDOWN((ROW()-1)/10,0)*10,0))</f>
        <v/>
      </c>
    </row>
    <row r="198" spans="1:3" ht="12.75">
      <c r="A198" s="2" t="str">
        <f ca="1">IF(OFFSET(ruw!$E$1,F$9+ROUNDDOWN((ROW()-1)/10,0)*10,0)="","",OFFSET(ruw!$E$1,F$9+ROUNDDOWN((ROW()-1)/10,0)*10,0))</f>
        <v/>
      </c>
      <c r="B198" s="2" t="str">
        <f ca="1">IF(OFFSET(ruw!$F$1,F$3+ROUNDDOWN((ROW()-1)/10,0)*10,0)="","",OFFSET(ruw!$F$1,F$3+ROUNDDOWN((ROW()-1)/10,0)*10,0))</f>
        <v/>
      </c>
      <c r="C198" s="2" t="str">
        <f ca="1">IF(OFFSET(ruw!$G$1,F$3+ROUNDDOWN((ROW()-1)/10,0)*10,0)="","",OFFSET(ruw!$G$1,F$3+ROUNDDOWN((ROW()-1)/10,0)*10,0))</f>
        <v/>
      </c>
    </row>
    <row r="199" spans="1:3" ht="12.75">
      <c r="A199" s="2" t="str">
        <f ca="1">IF(OFFSET(ruw!$E$1,F$10+ROUNDDOWN((ROW()-1)/10,0)*10,0)="","",OFFSET(ruw!$E$1,F$10+ROUNDDOWN((ROW()-1)/10,0)*10,0))</f>
        <v/>
      </c>
      <c r="B199" s="2" t="str">
        <f ca="1">IF(OFFSET(ruw!$F$1,F$4+ROUNDDOWN((ROW()-1)/10,0)*10,0)="","",OFFSET(ruw!$F$1,F$4+ROUNDDOWN((ROW()-1)/10,0)*10,0))</f>
        <v/>
      </c>
      <c r="C199" s="2" t="str">
        <f ca="1">IF(OFFSET(ruw!$G$1,F$4+ROUNDDOWN((ROW()-1)/10,0)*10,0)="","",OFFSET(ruw!$G$1,F$4+ROUNDDOWN((ROW()-1)/10,0)*10,0))</f>
        <v/>
      </c>
    </row>
    <row r="200" spans="1:3" ht="12.75">
      <c r="A200" s="2" t="str">
        <f ca="1">IF(OFFSET(ruw!$E$1,F$11+ROUNDDOWN((ROW()-1)/10,0)*10,0)="","",OFFSET(ruw!$E$1,F$11+ROUNDDOWN((ROW()-1)/10,0)*10,0))</f>
        <v/>
      </c>
      <c r="B200" s="2" t="str">
        <f ca="1">IF(OFFSET(ruw!$F$1,F$5+ROUNDDOWN((ROW()-1)/10,0)*10,0)="","",OFFSET(ruw!$F$1,F$5+ROUNDDOWN((ROW()-1)/10,0)*10,0))</f>
        <v/>
      </c>
      <c r="C200" s="2" t="str">
        <f ca="1">IF(OFFSET(ruw!$G$1,F$5+ROUNDDOWN((ROW()-1)/10,0)*10,0)="","",OFFSET(ruw!$G$1,F$5+ROUNDDOWN((ROW()-1)/10,0)*10,0))</f>
        <v/>
      </c>
    </row>
    <row r="201" spans="1:3" ht="12.75">
      <c r="A201" s="2" t="str">
        <f ca="1">IF(OFFSET(ruw!$E$1,F$2+ROUNDDOWN((ROW()-1)/10,0)*10,0)="","",OFFSET(ruw!$E$1,F$2+ROUNDDOWN((ROW()-1)/10,0)*10,0))</f>
        <v/>
      </c>
      <c r="B201" s="2" t="str">
        <f ca="1">IF(OFFSET(ruw!$F$1,F$2+ROUNDDOWN((ROW()-1)/10,0)*10,0)="","",OFFSET(ruw!$F$1,F$2+ROUNDDOWN((ROW()-1)/10,0)*10,0))</f>
        <v/>
      </c>
      <c r="C201" s="2" t="str">
        <f ca="1">IF(OFFSET(ruw!$G$1,F$2+ROUNDDOWN((ROW()-1)/10,0)*10,0)="","",OFFSET(ruw!$G$1,F$2+ROUNDDOWN((ROW()-1)/10,0)*10,0))</f>
        <v/>
      </c>
    </row>
    <row r="202" spans="1:3" ht="12.75">
      <c r="A202" s="2" t="str">
        <f ca="1">IF(OFFSET(ruw!$E$1,F$3+ROUNDDOWN((ROW()-1)/10,0)*10,0)="","",OFFSET(ruw!$E$1,F$3+ROUNDDOWN((ROW()-1)/10,0)*10,0))</f>
        <v/>
      </c>
      <c r="B202" s="2" t="str">
        <f ca="1">IF(OFFSET(ruw!$F$1,F$3+ROUNDDOWN((ROW()-1)/10,0)*10,0)="","",OFFSET(ruw!$F$1,F$3+ROUNDDOWN((ROW()-1)/10,0)*10,0))</f>
        <v/>
      </c>
      <c r="C202" s="2" t="str">
        <f ca="1">IF(OFFSET(ruw!$G$1,F$3+ROUNDDOWN((ROW()-1)/10,0)*10,0)="","",OFFSET(ruw!$G$1,F$3+ROUNDDOWN((ROW()-1)/10,0)*10,0))</f>
        <v/>
      </c>
    </row>
    <row r="203" spans="1:3" ht="12.75">
      <c r="A203" s="2" t="str">
        <f ca="1">IF(OFFSET(ruw!$E$1,F$4+ROUNDDOWN((ROW()-1)/10,0)*10,0)="","",OFFSET(ruw!$E$1,F$4+ROUNDDOWN((ROW()-1)/10,0)*10,0))</f>
        <v/>
      </c>
      <c r="B203" s="2" t="str">
        <f ca="1">IF(OFFSET(ruw!$F$1,F$4+ROUNDDOWN((ROW()-1)/10,0)*10,0)="","",OFFSET(ruw!$F$1,F$4+ROUNDDOWN((ROW()-1)/10,0)*10,0))</f>
        <v/>
      </c>
      <c r="C203" s="2" t="str">
        <f ca="1">IF(OFFSET(ruw!$G$1,F$4+ROUNDDOWN((ROW()-1)/10,0)*10,0)="","",OFFSET(ruw!$G$1,F$4+ROUNDDOWN((ROW()-1)/10,0)*10,0))</f>
        <v/>
      </c>
    </row>
    <row r="204" spans="1:3" ht="12.75">
      <c r="A204" s="2" t="str">
        <f ca="1">IF(OFFSET(ruw!$E$1,F$5+ROUNDDOWN((ROW()-1)/10,0)*10,0)="","",OFFSET(ruw!$E$1,F$5+ROUNDDOWN((ROW()-1)/10,0)*10,0))</f>
        <v/>
      </c>
      <c r="B204" s="2" t="str">
        <f ca="1">IF(OFFSET(ruw!$F$1,F$5+ROUNDDOWN((ROW()-1)/10,0)*10,0)="","",OFFSET(ruw!$F$1,F$5+ROUNDDOWN((ROW()-1)/10,0)*10,0))</f>
        <v/>
      </c>
      <c r="C204" s="2" t="str">
        <f ca="1">IF(OFFSET(ruw!$G$1,F$5+ROUNDDOWN((ROW()-1)/10,0)*10,0)="","",OFFSET(ruw!$G$1,F$5+ROUNDDOWN((ROW()-1)/10,0)*10,0))</f>
        <v/>
      </c>
    </row>
    <row r="205" spans="1:3" ht="12.75">
      <c r="A205" s="2" t="str">
        <f ca="1">IF(OFFSET(ruw!$E$1,F$6+ROUNDDOWN((ROW()-1)/10,0)*10,0)="","",OFFSET(ruw!$E$1,F$6+ROUNDDOWN((ROW()-1)/10,0)*10,0))</f>
        <v/>
      </c>
      <c r="B205" s="2" t="str">
        <f ca="1">IF(OFFSET(ruw!$F$1,F$6+ROUNDDOWN((ROW()-1)/10,0)*10,0)="","",OFFSET(ruw!$F$1,F$6+ROUNDDOWN((ROW()-1)/10,0)*10,0))</f>
        <v/>
      </c>
      <c r="C205" s="2" t="str">
        <f ca="1">IF(OFFSET(ruw!$G$1,F$6+ROUNDDOWN((ROW()-1)/10,0)*10,0)="","",OFFSET(ruw!$G$1,F$6+ROUNDDOWN((ROW()-1)/10,0)*10,0))</f>
        <v/>
      </c>
    </row>
    <row r="206" spans="1:3" ht="12.75">
      <c r="A206" s="2" t="str">
        <f ca="1">IF(OFFSET(ruw!$E$1,F$7+ROUNDDOWN((ROW()-1)/10,0)*10,0)="","",OFFSET(ruw!$E$1,F$7+ROUNDDOWN((ROW()-1)/10,0)*10,0))</f>
        <v/>
      </c>
      <c r="B206" s="2" t="str">
        <f ca="1">IF(OFFSET(ruw!$F$1,F$7+ROUNDDOWN((ROW()-1)/10,0)*10,0)="","",OFFSET(ruw!$F$1,F$7+ROUNDDOWN((ROW()-1)/10,0)*10,0))</f>
        <v/>
      </c>
      <c r="C206" s="2" t="str">
        <f ca="1">IF(OFFSET(ruw!$G$1,F$7+ROUNDDOWN((ROW()-1)/10,0)*10,0)="","",OFFSET(ruw!$G$1,F$7+ROUNDDOWN((ROW()-1)/10,0)*10,0))</f>
        <v/>
      </c>
    </row>
    <row r="207" spans="1:3" ht="12.75">
      <c r="A207" s="2" t="str">
        <f ca="1">IF(OFFSET(ruw!$E$1,F$8+ROUNDDOWN((ROW()-1)/10,0)*10,0)="","",OFFSET(ruw!$E$1,F$8+ROUNDDOWN((ROW()-1)/10,0)*10,0))</f>
        <v/>
      </c>
      <c r="B207" s="2" t="str">
        <f ca="1">IF(OFFSET(ruw!$F$1,F$2+ROUNDDOWN((ROW()-1)/10,0)*10,0)="","",OFFSET(ruw!$F$1,F$2+ROUNDDOWN((ROW()-1)/10,0)*10,0))</f>
        <v/>
      </c>
      <c r="C207" s="2" t="str">
        <f ca="1">IF(OFFSET(ruw!$G$1,F$2+ROUNDDOWN((ROW()-1)/10,0)*10,0)="","",OFFSET(ruw!$G$1,F$2+ROUNDDOWN((ROW()-1)/10,0)*10,0))</f>
        <v/>
      </c>
    </row>
    <row r="208" spans="1:3" ht="12.75">
      <c r="A208" s="2" t="str">
        <f ca="1">IF(OFFSET(ruw!$E$1,F$9+ROUNDDOWN((ROW()-1)/10,0)*10,0)="","",OFFSET(ruw!$E$1,F$9+ROUNDDOWN((ROW()-1)/10,0)*10,0))</f>
        <v/>
      </c>
      <c r="B208" s="2" t="str">
        <f ca="1">IF(OFFSET(ruw!$F$1,F$3+ROUNDDOWN((ROW()-1)/10,0)*10,0)="","",OFFSET(ruw!$F$1,F$3+ROUNDDOWN((ROW()-1)/10,0)*10,0))</f>
        <v/>
      </c>
      <c r="C208" s="2" t="str">
        <f ca="1">IF(OFFSET(ruw!$G$1,F$3+ROUNDDOWN((ROW()-1)/10,0)*10,0)="","",OFFSET(ruw!$G$1,F$3+ROUNDDOWN((ROW()-1)/10,0)*10,0))</f>
        <v/>
      </c>
    </row>
    <row r="209" spans="1:3" ht="12.75">
      <c r="A209" s="2" t="str">
        <f ca="1">IF(OFFSET(ruw!$E$1,F$10+ROUNDDOWN((ROW()-1)/10,0)*10,0)="","",OFFSET(ruw!$E$1,F$10+ROUNDDOWN((ROW()-1)/10,0)*10,0))</f>
        <v/>
      </c>
      <c r="B209" s="2" t="str">
        <f ca="1">IF(OFFSET(ruw!$F$1,F$4+ROUNDDOWN((ROW()-1)/10,0)*10,0)="","",OFFSET(ruw!$F$1,F$4+ROUNDDOWN((ROW()-1)/10,0)*10,0))</f>
        <v/>
      </c>
      <c r="C209" s="2" t="str">
        <f ca="1">IF(OFFSET(ruw!$G$1,F$4+ROUNDDOWN((ROW()-1)/10,0)*10,0)="","",OFFSET(ruw!$G$1,F$4+ROUNDDOWN((ROW()-1)/10,0)*10,0))</f>
        <v/>
      </c>
    </row>
    <row r="210" spans="1:3" ht="12.75">
      <c r="A210" s="2" t="str">
        <f ca="1">IF(OFFSET(ruw!$E$1,F$11+ROUNDDOWN((ROW()-1)/10,0)*10,0)="","",OFFSET(ruw!$E$1,F$11+ROUNDDOWN((ROW()-1)/10,0)*10,0))</f>
        <v/>
      </c>
      <c r="B210" s="2" t="str">
        <f ca="1">IF(OFFSET(ruw!$F$1,F$5+ROUNDDOWN((ROW()-1)/10,0)*10,0)="","",OFFSET(ruw!$F$1,F$5+ROUNDDOWN((ROW()-1)/10,0)*10,0))</f>
        <v/>
      </c>
      <c r="C210" s="2" t="str">
        <f ca="1">IF(OFFSET(ruw!$G$1,F$5+ROUNDDOWN((ROW()-1)/10,0)*10,0)="","",OFFSET(ruw!$G$1,F$5+ROUNDDOWN((ROW()-1)/10,0)*10,0))</f>
        <v/>
      </c>
    </row>
    <row r="211" spans="1:3" ht="12.75">
      <c r="A211" s="2"/>
      <c r="B211" s="2"/>
      <c r="C211" s="2"/>
    </row>
    <row r="212" spans="1:3" ht="12.75">
      <c r="A212" s="2"/>
      <c r="B212" s="2"/>
      <c r="C212" s="2"/>
    </row>
    <row r="213" spans="1:3" ht="12.75">
      <c r="A213" s="2"/>
      <c r="B213" s="2"/>
      <c r="C213" s="2"/>
    </row>
    <row r="214" spans="1:3" ht="12.75">
      <c r="A214" s="2"/>
      <c r="B214" s="2"/>
      <c r="C214" s="2"/>
    </row>
    <row r="215" spans="1:3" ht="12.75">
      <c r="A215" s="2"/>
      <c r="B215" s="2"/>
      <c r="C215" s="2"/>
    </row>
    <row r="216" spans="1:3" ht="12.75">
      <c r="A216" s="2"/>
      <c r="B216" s="2"/>
      <c r="C216" s="2"/>
    </row>
    <row r="217" spans="1:3" ht="12.75">
      <c r="A217" s="2"/>
      <c r="B217" s="2"/>
      <c r="C217" s="2"/>
    </row>
    <row r="218" spans="1:3" ht="12.75">
      <c r="A218" s="2"/>
      <c r="B218" s="2"/>
      <c r="C218" s="2"/>
    </row>
    <row r="219" spans="1:3" ht="12.75">
      <c r="A219" s="2"/>
      <c r="B219" s="2"/>
      <c r="C219" s="2"/>
    </row>
    <row r="220" spans="1:3" ht="12.75">
      <c r="A220" s="2"/>
      <c r="B220" s="2"/>
      <c r="C220" s="2"/>
    </row>
    <row r="221" spans="1:3" ht="12.75">
      <c r="A221" s="2"/>
      <c r="B221" s="2"/>
      <c r="C221" s="2"/>
    </row>
    <row r="222" spans="1:3" ht="12.75">
      <c r="A222" s="2"/>
      <c r="B222" s="2"/>
      <c r="C222" s="2"/>
    </row>
    <row r="223" spans="1:3" ht="12.75">
      <c r="A223" s="2"/>
      <c r="B223" s="2"/>
      <c r="C223" s="2"/>
    </row>
    <row r="224" spans="1:3" ht="12.75">
      <c r="A224" s="2"/>
      <c r="B224" s="2"/>
      <c r="C224" s="2"/>
    </row>
    <row r="225" spans="1:3" ht="12.75">
      <c r="A225" s="2"/>
      <c r="B225" s="2"/>
      <c r="C225" s="2"/>
    </row>
    <row r="226" spans="1:3" ht="12.75">
      <c r="A226" s="2"/>
      <c r="B226" s="2"/>
      <c r="C226" s="2"/>
    </row>
    <row r="227" spans="1:3" ht="12.75">
      <c r="A227" s="2"/>
      <c r="B227" s="2"/>
      <c r="C227" s="2"/>
    </row>
    <row r="228" spans="1:3" ht="12.75">
      <c r="A228" s="2"/>
      <c r="B228" s="2"/>
      <c r="C228" s="2"/>
    </row>
    <row r="229" spans="1:3" ht="12.75">
      <c r="A229" s="2"/>
      <c r="B229" s="2"/>
      <c r="C229" s="2"/>
    </row>
    <row r="230" spans="1:3" ht="12.75">
      <c r="A230" s="2"/>
      <c r="B230" s="2"/>
      <c r="C230" s="2"/>
    </row>
    <row r="231" spans="1:3" ht="12.75">
      <c r="A231" s="2"/>
      <c r="B231" s="2"/>
      <c r="C231" s="2"/>
    </row>
    <row r="232" spans="1:3" ht="12.75">
      <c r="A232" s="2"/>
      <c r="B232" s="2"/>
      <c r="C232" s="2"/>
    </row>
    <row r="233" spans="1:3" ht="12.75">
      <c r="A233" s="2"/>
      <c r="B233" s="2"/>
      <c r="C233" s="2"/>
    </row>
    <row r="234" spans="1:3" ht="12.75">
      <c r="A234" s="2"/>
      <c r="B234" s="2"/>
      <c r="C234" s="2"/>
    </row>
    <row r="235" spans="1:3" ht="12.75">
      <c r="A235" s="2"/>
      <c r="B235" s="2"/>
      <c r="C235" s="2"/>
    </row>
    <row r="236" spans="1:3" ht="12.75">
      <c r="A236" s="2"/>
      <c r="B236" s="2"/>
      <c r="C236" s="2"/>
    </row>
    <row r="237" spans="1:3" ht="12.75">
      <c r="A237" s="2"/>
      <c r="B237" s="2"/>
      <c r="C237" s="2"/>
    </row>
    <row r="238" spans="1:3" ht="12.75">
      <c r="A238" s="2"/>
      <c r="B238" s="2"/>
      <c r="C238" s="2"/>
    </row>
    <row r="239" spans="1:3" ht="12.75">
      <c r="A239" s="2"/>
      <c r="B239" s="2"/>
      <c r="C239" s="2"/>
    </row>
    <row r="240" spans="1:3" ht="12.75">
      <c r="A240" s="2"/>
      <c r="B240" s="2"/>
      <c r="C240" s="2"/>
    </row>
  </sheetData>
  <printOptions/>
  <pageMargins left="0.5" right="0.5" top="1" bottom="0.75" header="0.5" footer="0.5"/>
  <pageSetup horizontalDpi="1200" verticalDpi="1200" orientation="landscape" paperSize="9" r:id="rId1"/>
  <headerFooter alignWithMargins="0">
    <oddFooter>&amp;L&amp;D&amp;R&amp;P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6"/>
  <sheetViews>
    <sheetView workbookViewId="0" topLeftCell="A1"/>
  </sheetViews>
  <sheetFormatPr defaultColWidth="9.140625" defaultRowHeight="12.75"/>
  <cols>
    <col min="1" max="1" width="28.140625" style="0" bestFit="1" customWidth="1"/>
  </cols>
  <sheetData>
    <row r="1" s="48" customFormat="1" ht="12.75">
      <c r="A1" s="4" t="s">
        <v>17</v>
      </c>
    </row>
    <row r="2" spans="1:4" ht="12.75" customHeight="1">
      <c r="A2" s="3" t="str">
        <f ca="1">'ronde 1'!C2&amp;'ronde 1'!E2</f>
        <v/>
      </c>
      <c r="B2">
        <f>'ronde 1'!G2</f>
        <v>0</v>
      </c>
      <c r="C2" t="str">
        <f>IF(B2=0,"",IF(B2=1,1,IF(B2=3,0.5,0)))</f>
        <v/>
      </c>
      <c r="D2" t="str">
        <f>IF(B2=0,"",IF(B2=1,0,IF(B2=3,0.5,1)))</f>
        <v/>
      </c>
    </row>
    <row r="3" spans="1:4" ht="12.75">
      <c r="A3" s="3" t="str">
        <f ca="1">'ronde 1'!C3&amp;'ronde 1'!E3</f>
        <v/>
      </c>
      <c r="B3" s="48">
        <f>'ronde 1'!G3</f>
        <v>0</v>
      </c>
      <c r="C3" s="48" t="str">
        <f aca="true" t="shared" si="0" ref="C3:C66">IF(B3=0,"",IF(B3=1,1,IF(B3=3,0.5,0)))</f>
        <v/>
      </c>
      <c r="D3" s="48" t="str">
        <f aca="true" t="shared" si="1" ref="D3:D66">IF(B3=0,"",IF(B3=1,0,IF(B3=3,0.5,1)))</f>
        <v/>
      </c>
    </row>
    <row r="4" spans="1:4" ht="12.75">
      <c r="A4" s="3" t="str">
        <f ca="1">'ronde 1'!C4&amp;'ronde 1'!E4</f>
        <v/>
      </c>
      <c r="B4" s="48">
        <f>'ronde 1'!G4</f>
        <v>0</v>
      </c>
      <c r="C4" s="48" t="str">
        <f t="shared" si="0"/>
        <v/>
      </c>
      <c r="D4" s="48" t="str">
        <f t="shared" si="1"/>
        <v/>
      </c>
    </row>
    <row r="5" spans="1:4" ht="12.75">
      <c r="A5" s="3" t="str">
        <f ca="1">'ronde 1'!C5&amp;'ronde 1'!E5</f>
        <v/>
      </c>
      <c r="B5" s="48">
        <f>'ronde 1'!G5</f>
        <v>0</v>
      </c>
      <c r="C5" s="48" t="str">
        <f t="shared" si="0"/>
        <v/>
      </c>
      <c r="D5" s="48" t="str">
        <f t="shared" si="1"/>
        <v/>
      </c>
    </row>
    <row r="6" spans="1:4" ht="12.75">
      <c r="A6" s="3" t="str">
        <f ca="1">'ronde 1'!C6&amp;'ronde 1'!E6</f>
        <v/>
      </c>
      <c r="B6" s="48">
        <f>'ronde 1'!G6</f>
        <v>0</v>
      </c>
      <c r="C6" s="48" t="str">
        <f t="shared" si="0"/>
        <v/>
      </c>
      <c r="D6" s="48" t="str">
        <f t="shared" si="1"/>
        <v/>
      </c>
    </row>
    <row r="7" spans="1:4" ht="12.75">
      <c r="A7" s="3" t="str">
        <f ca="1">'ronde 1'!C7&amp;'ronde 1'!E7</f>
        <v/>
      </c>
      <c r="B7" s="48">
        <f>'ronde 1'!G7</f>
        <v>0</v>
      </c>
      <c r="C7" s="48" t="str">
        <f t="shared" si="0"/>
        <v/>
      </c>
      <c r="D7" s="48" t="str">
        <f t="shared" si="1"/>
        <v/>
      </c>
    </row>
    <row r="8" spans="1:4" ht="12.75">
      <c r="A8" s="3" t="str">
        <f ca="1">'ronde 1'!C8&amp;'ronde 1'!E8</f>
        <v/>
      </c>
      <c r="B8" s="48">
        <f>'ronde 1'!G8</f>
        <v>0</v>
      </c>
      <c r="C8" s="48" t="str">
        <f t="shared" si="0"/>
        <v/>
      </c>
      <c r="D8" s="48" t="str">
        <f t="shared" si="1"/>
        <v/>
      </c>
    </row>
    <row r="9" spans="1:4" ht="12.75">
      <c r="A9" s="3" t="str">
        <f ca="1">'ronde 1'!C9&amp;'ronde 1'!E9</f>
        <v/>
      </c>
      <c r="B9" s="48">
        <f>'ronde 1'!G9</f>
        <v>0</v>
      </c>
      <c r="C9" s="48" t="str">
        <f t="shared" si="0"/>
        <v/>
      </c>
      <c r="D9" s="48" t="str">
        <f t="shared" si="1"/>
        <v/>
      </c>
    </row>
    <row r="10" spans="1:4" ht="12.75">
      <c r="A10" s="3" t="str">
        <f ca="1">'ronde 1'!C10&amp;'ronde 1'!E10</f>
        <v/>
      </c>
      <c r="B10" s="48">
        <f>'ronde 1'!G10</f>
        <v>0</v>
      </c>
      <c r="C10" s="48" t="str">
        <f t="shared" si="0"/>
        <v/>
      </c>
      <c r="D10" s="48" t="str">
        <f t="shared" si="1"/>
        <v/>
      </c>
    </row>
    <row r="11" spans="1:4" ht="12.75">
      <c r="A11" s="3" t="str">
        <f ca="1">'ronde 1'!C11&amp;'ronde 1'!E11</f>
        <v/>
      </c>
      <c r="B11" s="48">
        <f>'ronde 1'!G11</f>
        <v>0</v>
      </c>
      <c r="C11" s="48" t="str">
        <f t="shared" si="0"/>
        <v/>
      </c>
      <c r="D11" s="48" t="str">
        <f t="shared" si="1"/>
        <v/>
      </c>
    </row>
    <row r="12" spans="1:4" ht="12.75">
      <c r="A12" s="3" t="str">
        <f ca="1">'ronde 1'!C12&amp;'ronde 1'!E12</f>
        <v/>
      </c>
      <c r="B12" s="48">
        <f>'ronde 1'!G12</f>
        <v>0</v>
      </c>
      <c r="C12" s="48" t="str">
        <f t="shared" si="0"/>
        <v/>
      </c>
      <c r="D12" s="48" t="str">
        <f t="shared" si="1"/>
        <v/>
      </c>
    </row>
    <row r="13" spans="1:4" ht="12.75">
      <c r="A13" s="3" t="str">
        <f ca="1">'ronde 1'!C13&amp;'ronde 1'!E13</f>
        <v/>
      </c>
      <c r="B13" s="48">
        <f>'ronde 1'!G13</f>
        <v>0</v>
      </c>
      <c r="C13" s="48" t="str">
        <f t="shared" si="0"/>
        <v/>
      </c>
      <c r="D13" s="48" t="str">
        <f t="shared" si="1"/>
        <v/>
      </c>
    </row>
    <row r="14" spans="1:4" ht="12.75">
      <c r="A14" s="3" t="str">
        <f ca="1">'ronde 1'!C14&amp;'ronde 1'!E14</f>
        <v/>
      </c>
      <c r="B14" s="48">
        <f>'ronde 1'!G14</f>
        <v>0</v>
      </c>
      <c r="C14" s="48" t="str">
        <f t="shared" si="0"/>
        <v/>
      </c>
      <c r="D14" s="48" t="str">
        <f t="shared" si="1"/>
        <v/>
      </c>
    </row>
    <row r="15" spans="1:4" ht="12.75">
      <c r="A15" s="3" t="str">
        <f ca="1">'ronde 1'!C15&amp;'ronde 1'!E15</f>
        <v/>
      </c>
      <c r="B15" s="48">
        <f>'ronde 1'!G15</f>
        <v>0</v>
      </c>
      <c r="C15" s="48" t="str">
        <f t="shared" si="0"/>
        <v/>
      </c>
      <c r="D15" s="48" t="str">
        <f t="shared" si="1"/>
        <v/>
      </c>
    </row>
    <row r="16" spans="1:4" ht="12.75">
      <c r="A16" s="3" t="str">
        <f ca="1">'ronde 1'!C16&amp;'ronde 1'!E16</f>
        <v/>
      </c>
      <c r="B16" s="48">
        <f>'ronde 1'!G16</f>
        <v>0</v>
      </c>
      <c r="C16" s="48" t="str">
        <f t="shared" si="0"/>
        <v/>
      </c>
      <c r="D16" s="48" t="str">
        <f t="shared" si="1"/>
        <v/>
      </c>
    </row>
    <row r="17" spans="1:4" ht="12.75">
      <c r="A17" s="3" t="str">
        <f ca="1">'ronde 1'!C17&amp;'ronde 1'!E17</f>
        <v/>
      </c>
      <c r="B17" s="48">
        <f>'ronde 1'!G17</f>
        <v>0</v>
      </c>
      <c r="C17" s="48" t="str">
        <f t="shared" si="0"/>
        <v/>
      </c>
      <c r="D17" s="48" t="str">
        <f t="shared" si="1"/>
        <v/>
      </c>
    </row>
    <row r="18" spans="1:4" ht="12.75">
      <c r="A18" s="3" t="str">
        <f ca="1">'ronde 1'!C18&amp;'ronde 1'!E18</f>
        <v/>
      </c>
      <c r="B18" s="48">
        <f>'ronde 1'!G18</f>
        <v>0</v>
      </c>
      <c r="C18" s="48" t="str">
        <f t="shared" si="0"/>
        <v/>
      </c>
      <c r="D18" s="48" t="str">
        <f t="shared" si="1"/>
        <v/>
      </c>
    </row>
    <row r="19" spans="1:4" ht="12.75">
      <c r="A19" s="3" t="str">
        <f ca="1">'ronde 1'!C19&amp;'ronde 1'!E19</f>
        <v/>
      </c>
      <c r="B19" s="48">
        <f>'ronde 1'!G19</f>
        <v>0</v>
      </c>
      <c r="C19" s="48" t="str">
        <f t="shared" si="0"/>
        <v/>
      </c>
      <c r="D19" s="48" t="str">
        <f t="shared" si="1"/>
        <v/>
      </c>
    </row>
    <row r="20" spans="1:4" ht="12.75">
      <c r="A20" s="3" t="str">
        <f ca="1">'ronde 1'!C20&amp;'ronde 1'!E20</f>
        <v/>
      </c>
      <c r="B20" s="48">
        <f>'ronde 1'!G20</f>
        <v>0</v>
      </c>
      <c r="C20" s="48" t="str">
        <f t="shared" si="0"/>
        <v/>
      </c>
      <c r="D20" s="48" t="str">
        <f t="shared" si="1"/>
        <v/>
      </c>
    </row>
    <row r="21" spans="1:4" ht="12.75">
      <c r="A21" s="3" t="str">
        <f ca="1">'ronde 1'!C21&amp;'ronde 1'!E21</f>
        <v/>
      </c>
      <c r="B21" s="48">
        <f>'ronde 1'!G21</f>
        <v>0</v>
      </c>
      <c r="C21" s="48" t="str">
        <f t="shared" si="0"/>
        <v/>
      </c>
      <c r="D21" s="48" t="str">
        <f t="shared" si="1"/>
        <v/>
      </c>
    </row>
    <row r="22" spans="1:4" ht="12.75">
      <c r="A22" s="3" t="str">
        <f ca="1">'ronde 1'!C22&amp;'ronde 1'!E22</f>
        <v/>
      </c>
      <c r="B22" s="48">
        <f>'ronde 1'!G22</f>
        <v>0</v>
      </c>
      <c r="C22" s="48" t="str">
        <f t="shared" si="0"/>
        <v/>
      </c>
      <c r="D22" s="48" t="str">
        <f t="shared" si="1"/>
        <v/>
      </c>
    </row>
    <row r="23" spans="1:4" ht="12.75">
      <c r="A23" s="3" t="str">
        <f ca="1">'ronde 1'!C23&amp;'ronde 1'!E23</f>
        <v/>
      </c>
      <c r="B23" s="48">
        <f>'ronde 1'!G23</f>
        <v>0</v>
      </c>
      <c r="C23" s="48" t="str">
        <f t="shared" si="0"/>
        <v/>
      </c>
      <c r="D23" s="48" t="str">
        <f t="shared" si="1"/>
        <v/>
      </c>
    </row>
    <row r="24" spans="1:4" ht="12.75">
      <c r="A24" s="3" t="str">
        <f ca="1">'ronde 1'!C24&amp;'ronde 1'!E24</f>
        <v/>
      </c>
      <c r="B24" s="48">
        <f>'ronde 1'!G24</f>
        <v>0</v>
      </c>
      <c r="C24" s="48" t="str">
        <f t="shared" si="0"/>
        <v/>
      </c>
      <c r="D24" s="48" t="str">
        <f t="shared" si="1"/>
        <v/>
      </c>
    </row>
    <row r="25" spans="1:4" ht="12.75">
      <c r="A25" s="3" t="str">
        <f ca="1">'ronde 1'!C25&amp;'ronde 1'!E25</f>
        <v/>
      </c>
      <c r="B25" s="48">
        <f>'ronde 1'!G25</f>
        <v>0</v>
      </c>
      <c r="C25" s="48" t="str">
        <f t="shared" si="0"/>
        <v/>
      </c>
      <c r="D25" s="48" t="str">
        <f t="shared" si="1"/>
        <v/>
      </c>
    </row>
    <row r="26" spans="1:4" ht="12.75">
      <c r="A26" s="3" t="str">
        <f ca="1">'ronde 1'!C26&amp;'ronde 1'!E26</f>
        <v/>
      </c>
      <c r="B26" s="48">
        <f>'ronde 1'!G26</f>
        <v>0</v>
      </c>
      <c r="C26" s="48" t="str">
        <f t="shared" si="0"/>
        <v/>
      </c>
      <c r="D26" s="48" t="str">
        <f t="shared" si="1"/>
        <v/>
      </c>
    </row>
    <row r="27" spans="1:4" ht="12.75">
      <c r="A27" s="3" t="str">
        <f ca="1">'ronde 1'!C27&amp;'ronde 1'!E27</f>
        <v/>
      </c>
      <c r="B27" s="48">
        <f>'ronde 1'!G27</f>
        <v>0</v>
      </c>
      <c r="C27" s="48" t="str">
        <f t="shared" si="0"/>
        <v/>
      </c>
      <c r="D27" s="48" t="str">
        <f t="shared" si="1"/>
        <v/>
      </c>
    </row>
    <row r="28" spans="1:4" ht="12.75">
      <c r="A28" s="3" t="str">
        <f ca="1">'ronde 1'!C28&amp;'ronde 1'!E28</f>
        <v/>
      </c>
      <c r="B28" s="48">
        <f>'ronde 1'!G28</f>
        <v>0</v>
      </c>
      <c r="C28" s="48" t="str">
        <f t="shared" si="0"/>
        <v/>
      </c>
      <c r="D28" s="48" t="str">
        <f t="shared" si="1"/>
        <v/>
      </c>
    </row>
    <row r="29" spans="1:4" ht="12.75">
      <c r="A29" s="3" t="str">
        <f ca="1">'ronde 1'!C29&amp;'ronde 1'!E29</f>
        <v/>
      </c>
      <c r="B29" s="48">
        <f>'ronde 1'!G29</f>
        <v>0</v>
      </c>
      <c r="C29" s="48" t="str">
        <f t="shared" si="0"/>
        <v/>
      </c>
      <c r="D29" s="48" t="str">
        <f t="shared" si="1"/>
        <v/>
      </c>
    </row>
    <row r="30" spans="1:4" ht="12.75">
      <c r="A30" s="3" t="str">
        <f ca="1">'ronde 1'!C30&amp;'ronde 1'!E30</f>
        <v/>
      </c>
      <c r="B30" s="48">
        <f>'ronde 1'!G30</f>
        <v>0</v>
      </c>
      <c r="C30" s="48" t="str">
        <f t="shared" si="0"/>
        <v/>
      </c>
      <c r="D30" s="48" t="str">
        <f t="shared" si="1"/>
        <v/>
      </c>
    </row>
    <row r="31" spans="1:4" ht="12.75">
      <c r="A31" s="3" t="str">
        <f ca="1">'ronde 1'!C31&amp;'ronde 1'!E31</f>
        <v/>
      </c>
      <c r="B31" s="48">
        <f>'ronde 1'!G31</f>
        <v>0</v>
      </c>
      <c r="C31" s="48" t="str">
        <f t="shared" si="0"/>
        <v/>
      </c>
      <c r="D31" s="48" t="str">
        <f t="shared" si="1"/>
        <v/>
      </c>
    </row>
    <row r="32" spans="1:4" ht="12.75">
      <c r="A32" s="3" t="str">
        <f ca="1">'ronde 1'!C32&amp;'ronde 1'!E32</f>
        <v/>
      </c>
      <c r="B32" s="48">
        <f>'ronde 1'!G32</f>
        <v>0</v>
      </c>
      <c r="C32" s="48" t="str">
        <f t="shared" si="0"/>
        <v/>
      </c>
      <c r="D32" s="48" t="str">
        <f t="shared" si="1"/>
        <v/>
      </c>
    </row>
    <row r="33" spans="1:4" ht="12.75">
      <c r="A33" s="3" t="str">
        <f ca="1">'ronde 1'!C33&amp;'ronde 1'!E33</f>
        <v/>
      </c>
      <c r="B33" s="48">
        <f>'ronde 1'!G33</f>
        <v>0</v>
      </c>
      <c r="C33" s="48" t="str">
        <f t="shared" si="0"/>
        <v/>
      </c>
      <c r="D33" s="48" t="str">
        <f t="shared" si="1"/>
        <v/>
      </c>
    </row>
    <row r="34" spans="1:4" ht="12.75">
      <c r="A34" s="3" t="str">
        <f ca="1">'ronde 1'!C34&amp;'ronde 1'!E34</f>
        <v/>
      </c>
      <c r="B34" s="48">
        <f>'ronde 1'!G34</f>
        <v>0</v>
      </c>
      <c r="C34" s="48" t="str">
        <f t="shared" si="0"/>
        <v/>
      </c>
      <c r="D34" s="48" t="str">
        <f t="shared" si="1"/>
        <v/>
      </c>
    </row>
    <row r="35" spans="1:4" ht="12.75">
      <c r="A35" s="3" t="str">
        <f ca="1">'ronde 1'!C35&amp;'ronde 1'!E35</f>
        <v/>
      </c>
      <c r="B35" s="48">
        <f>'ronde 1'!G35</f>
        <v>0</v>
      </c>
      <c r="C35" s="48" t="str">
        <f t="shared" si="0"/>
        <v/>
      </c>
      <c r="D35" s="48" t="str">
        <f t="shared" si="1"/>
        <v/>
      </c>
    </row>
    <row r="36" spans="1:4" ht="12.75">
      <c r="A36" s="3" t="str">
        <f ca="1">'ronde 1'!C36&amp;'ronde 1'!E36</f>
        <v/>
      </c>
      <c r="B36" s="48">
        <f>'ronde 1'!G36</f>
        <v>0</v>
      </c>
      <c r="C36" s="48" t="str">
        <f t="shared" si="0"/>
        <v/>
      </c>
      <c r="D36" s="48" t="str">
        <f t="shared" si="1"/>
        <v/>
      </c>
    </row>
    <row r="37" spans="1:4" ht="12.75">
      <c r="A37" s="3" t="str">
        <f ca="1">'ronde 1'!C37&amp;'ronde 1'!E37</f>
        <v/>
      </c>
      <c r="B37" s="48">
        <f>'ronde 1'!G37</f>
        <v>0</v>
      </c>
      <c r="C37" s="48" t="str">
        <f t="shared" si="0"/>
        <v/>
      </c>
      <c r="D37" s="48" t="str">
        <f t="shared" si="1"/>
        <v/>
      </c>
    </row>
    <row r="38" spans="1:4" ht="12.75">
      <c r="A38" s="3" t="str">
        <f ca="1">'ronde 1'!C38&amp;'ronde 1'!E38</f>
        <v/>
      </c>
      <c r="B38" s="48">
        <f>'ronde 1'!G38</f>
        <v>0</v>
      </c>
      <c r="C38" s="48" t="str">
        <f t="shared" si="0"/>
        <v/>
      </c>
      <c r="D38" s="48" t="str">
        <f t="shared" si="1"/>
        <v/>
      </c>
    </row>
    <row r="39" spans="1:4" ht="12.75">
      <c r="A39" s="3" t="str">
        <f ca="1">'ronde 1'!C39&amp;'ronde 1'!E39</f>
        <v/>
      </c>
      <c r="B39" s="48">
        <f>'ronde 1'!G39</f>
        <v>0</v>
      </c>
      <c r="C39" s="48" t="str">
        <f t="shared" si="0"/>
        <v/>
      </c>
      <c r="D39" s="48" t="str">
        <f t="shared" si="1"/>
        <v/>
      </c>
    </row>
    <row r="40" spans="1:4" ht="12.75">
      <c r="A40" s="3" t="str">
        <f ca="1">'ronde 1'!C40&amp;'ronde 1'!E40</f>
        <v/>
      </c>
      <c r="B40" s="48">
        <f>'ronde 1'!G40</f>
        <v>0</v>
      </c>
      <c r="C40" s="48" t="str">
        <f t="shared" si="0"/>
        <v/>
      </c>
      <c r="D40" s="48" t="str">
        <f t="shared" si="1"/>
        <v/>
      </c>
    </row>
    <row r="41" spans="1:4" ht="12.75">
      <c r="A41" s="3" t="str">
        <f ca="1">'ronde 1'!C41&amp;'ronde 1'!E41</f>
        <v/>
      </c>
      <c r="B41" s="48">
        <f>'ronde 1'!G41</f>
        <v>0</v>
      </c>
      <c r="C41" s="48" t="str">
        <f t="shared" si="0"/>
        <v/>
      </c>
      <c r="D41" s="48" t="str">
        <f t="shared" si="1"/>
        <v/>
      </c>
    </row>
    <row r="42" spans="1:4" ht="12.75">
      <c r="A42" s="3" t="str">
        <f ca="1">'ronde 1'!C42&amp;'ronde 1'!E42</f>
        <v/>
      </c>
      <c r="B42" s="48">
        <f>'ronde 1'!G42</f>
        <v>0</v>
      </c>
      <c r="C42" s="48" t="str">
        <f t="shared" si="0"/>
        <v/>
      </c>
      <c r="D42" s="48" t="str">
        <f t="shared" si="1"/>
        <v/>
      </c>
    </row>
    <row r="43" spans="1:4" ht="12.75">
      <c r="A43" s="3" t="str">
        <f ca="1">'ronde 1'!C43&amp;'ronde 1'!E43</f>
        <v/>
      </c>
      <c r="B43" s="48">
        <f>'ronde 1'!G43</f>
        <v>0</v>
      </c>
      <c r="C43" s="48" t="str">
        <f t="shared" si="0"/>
        <v/>
      </c>
      <c r="D43" s="48" t="str">
        <f t="shared" si="1"/>
        <v/>
      </c>
    </row>
    <row r="44" spans="1:4" ht="12.75">
      <c r="A44" s="3" t="str">
        <f ca="1">'ronde 1'!C44&amp;'ronde 1'!E44</f>
        <v/>
      </c>
      <c r="B44" s="48">
        <f>'ronde 1'!G44</f>
        <v>0</v>
      </c>
      <c r="C44" s="48" t="str">
        <f t="shared" si="0"/>
        <v/>
      </c>
      <c r="D44" s="48" t="str">
        <f t="shared" si="1"/>
        <v/>
      </c>
    </row>
    <row r="45" spans="1:4" ht="12.75">
      <c r="A45" s="3" t="str">
        <f ca="1">'ronde 1'!C45&amp;'ronde 1'!E45</f>
        <v/>
      </c>
      <c r="B45" s="48">
        <f>'ronde 1'!G45</f>
        <v>0</v>
      </c>
      <c r="C45" s="48" t="str">
        <f t="shared" si="0"/>
        <v/>
      </c>
      <c r="D45" s="48" t="str">
        <f t="shared" si="1"/>
        <v/>
      </c>
    </row>
    <row r="46" spans="1:4" ht="12.75">
      <c r="A46" s="3" t="str">
        <f ca="1">'ronde 1'!C46&amp;'ronde 1'!E46</f>
        <v/>
      </c>
      <c r="B46" s="48">
        <f>'ronde 1'!G46</f>
        <v>0</v>
      </c>
      <c r="C46" s="48" t="str">
        <f t="shared" si="0"/>
        <v/>
      </c>
      <c r="D46" s="48" t="str">
        <f t="shared" si="1"/>
        <v/>
      </c>
    </row>
    <row r="47" spans="1:4" ht="12.75">
      <c r="A47" s="3" t="str">
        <f ca="1">'ronde 1'!C47&amp;'ronde 1'!E47</f>
        <v/>
      </c>
      <c r="B47" s="48">
        <f>'ronde 1'!G47</f>
        <v>0</v>
      </c>
      <c r="C47" s="48" t="str">
        <f t="shared" si="0"/>
        <v/>
      </c>
      <c r="D47" s="48" t="str">
        <f t="shared" si="1"/>
        <v/>
      </c>
    </row>
    <row r="48" spans="1:4" ht="12.75">
      <c r="A48" s="3" t="str">
        <f ca="1">'ronde 1'!C48&amp;'ronde 1'!E48</f>
        <v/>
      </c>
      <c r="B48" s="48">
        <f>'ronde 1'!G48</f>
        <v>0</v>
      </c>
      <c r="C48" s="48" t="str">
        <f t="shared" si="0"/>
        <v/>
      </c>
      <c r="D48" s="48" t="str">
        <f t="shared" si="1"/>
        <v/>
      </c>
    </row>
    <row r="49" spans="1:4" ht="12.75">
      <c r="A49" s="3" t="str">
        <f ca="1">'ronde 1'!C49&amp;'ronde 1'!E49</f>
        <v/>
      </c>
      <c r="B49" s="48">
        <f>'ronde 1'!G49</f>
        <v>0</v>
      </c>
      <c r="C49" s="48" t="str">
        <f t="shared" si="0"/>
        <v/>
      </c>
      <c r="D49" s="48" t="str">
        <f t="shared" si="1"/>
        <v/>
      </c>
    </row>
    <row r="50" spans="1:4" ht="12.75">
      <c r="A50" s="3" t="str">
        <f ca="1">'ronde 1'!C50&amp;'ronde 1'!E50</f>
        <v/>
      </c>
      <c r="B50" s="48">
        <f>'ronde 1'!G50</f>
        <v>0</v>
      </c>
      <c r="C50" s="48" t="str">
        <f t="shared" si="0"/>
        <v/>
      </c>
      <c r="D50" s="48" t="str">
        <f t="shared" si="1"/>
        <v/>
      </c>
    </row>
    <row r="51" spans="1:4" ht="12.75">
      <c r="A51" s="3" t="str">
        <f ca="1">'ronde 1'!C51&amp;'ronde 1'!E51</f>
        <v/>
      </c>
      <c r="B51" s="48">
        <f>'ronde 1'!G51</f>
        <v>0</v>
      </c>
      <c r="C51" s="48" t="str">
        <f t="shared" si="0"/>
        <v/>
      </c>
      <c r="D51" s="48" t="str">
        <f t="shared" si="1"/>
        <v/>
      </c>
    </row>
    <row r="52" spans="1:4" ht="12.75">
      <c r="A52" s="3" t="str">
        <f ca="1">'ronde 1'!C52&amp;'ronde 1'!E52</f>
        <v/>
      </c>
      <c r="B52" s="48">
        <f>'ronde 1'!G52</f>
        <v>0</v>
      </c>
      <c r="C52" s="48" t="str">
        <f t="shared" si="0"/>
        <v/>
      </c>
      <c r="D52" s="48" t="str">
        <f t="shared" si="1"/>
        <v/>
      </c>
    </row>
    <row r="53" spans="1:4" ht="12.75">
      <c r="A53" s="3" t="str">
        <f ca="1">'ronde 1'!C53&amp;'ronde 1'!E53</f>
        <v/>
      </c>
      <c r="B53" s="48">
        <f>'ronde 1'!G53</f>
        <v>0</v>
      </c>
      <c r="C53" s="48" t="str">
        <f t="shared" si="0"/>
        <v/>
      </c>
      <c r="D53" s="48" t="str">
        <f t="shared" si="1"/>
        <v/>
      </c>
    </row>
    <row r="54" spans="1:4" ht="12.75">
      <c r="A54" s="3" t="str">
        <f ca="1">'ronde 1'!C54&amp;'ronde 1'!E54</f>
        <v/>
      </c>
      <c r="B54" s="48">
        <f>'ronde 1'!G54</f>
        <v>0</v>
      </c>
      <c r="C54" s="48" t="str">
        <f t="shared" si="0"/>
        <v/>
      </c>
      <c r="D54" s="48" t="str">
        <f t="shared" si="1"/>
        <v/>
      </c>
    </row>
    <row r="55" spans="1:4" ht="12.75">
      <c r="A55" s="3" t="str">
        <f ca="1">'ronde 1'!C55&amp;'ronde 1'!E55</f>
        <v/>
      </c>
      <c r="B55" s="48">
        <f>'ronde 1'!G55</f>
        <v>0</v>
      </c>
      <c r="C55" s="48" t="str">
        <f t="shared" si="0"/>
        <v/>
      </c>
      <c r="D55" s="48" t="str">
        <f t="shared" si="1"/>
        <v/>
      </c>
    </row>
    <row r="56" spans="1:4" ht="12.75">
      <c r="A56" s="3" t="str">
        <f ca="1">'ronde 1'!C56&amp;'ronde 1'!E56</f>
        <v/>
      </c>
      <c r="B56" s="48">
        <f>'ronde 1'!G56</f>
        <v>0</v>
      </c>
      <c r="C56" s="48" t="str">
        <f t="shared" si="0"/>
        <v/>
      </c>
      <c r="D56" s="48" t="str">
        <f t="shared" si="1"/>
        <v/>
      </c>
    </row>
    <row r="57" spans="1:4" ht="12.75">
      <c r="A57" s="3" t="str">
        <f ca="1">'ronde 1'!C57&amp;'ronde 1'!E57</f>
        <v/>
      </c>
      <c r="B57" s="48">
        <f>'ronde 1'!G57</f>
        <v>0</v>
      </c>
      <c r="C57" s="48" t="str">
        <f t="shared" si="0"/>
        <v/>
      </c>
      <c r="D57" s="48" t="str">
        <f t="shared" si="1"/>
        <v/>
      </c>
    </row>
    <row r="58" spans="1:4" ht="12.75">
      <c r="A58" s="3" t="str">
        <f ca="1">'ronde 1'!C58&amp;'ronde 1'!E58</f>
        <v/>
      </c>
      <c r="B58" s="48">
        <f>'ronde 1'!G58</f>
        <v>0</v>
      </c>
      <c r="C58" s="48" t="str">
        <f t="shared" si="0"/>
        <v/>
      </c>
      <c r="D58" s="48" t="str">
        <f t="shared" si="1"/>
        <v/>
      </c>
    </row>
    <row r="59" spans="1:4" ht="12.75">
      <c r="A59" s="3" t="str">
        <f ca="1">'ronde 1'!C59&amp;'ronde 1'!E59</f>
        <v/>
      </c>
      <c r="B59" s="48">
        <f>'ronde 1'!G59</f>
        <v>0</v>
      </c>
      <c r="C59" s="48" t="str">
        <f t="shared" si="0"/>
        <v/>
      </c>
      <c r="D59" s="48" t="str">
        <f t="shared" si="1"/>
        <v/>
      </c>
    </row>
    <row r="60" spans="1:4" ht="12.75">
      <c r="A60" s="3" t="str">
        <f ca="1">'ronde 1'!C60&amp;'ronde 1'!E60</f>
        <v/>
      </c>
      <c r="B60" s="48">
        <f>'ronde 1'!G60</f>
        <v>0</v>
      </c>
      <c r="C60" s="48" t="str">
        <f t="shared" si="0"/>
        <v/>
      </c>
      <c r="D60" s="48" t="str">
        <f t="shared" si="1"/>
        <v/>
      </c>
    </row>
    <row r="61" spans="1:4" ht="12.75">
      <c r="A61" s="3" t="str">
        <f ca="1">'ronde 1'!C61&amp;'ronde 1'!E61</f>
        <v/>
      </c>
      <c r="B61" s="48">
        <f>'ronde 1'!G61</f>
        <v>0</v>
      </c>
      <c r="C61" s="48" t="str">
        <f t="shared" si="0"/>
        <v/>
      </c>
      <c r="D61" s="48" t="str">
        <f t="shared" si="1"/>
        <v/>
      </c>
    </row>
    <row r="62" spans="1:4" ht="12.75">
      <c r="A62" s="3" t="str">
        <f ca="1">'ronde 1'!C62&amp;'ronde 1'!E62</f>
        <v/>
      </c>
      <c r="B62" s="48">
        <f>'ronde 1'!G62</f>
        <v>0</v>
      </c>
      <c r="C62" s="48" t="str">
        <f t="shared" si="0"/>
        <v/>
      </c>
      <c r="D62" s="48" t="str">
        <f t="shared" si="1"/>
        <v/>
      </c>
    </row>
    <row r="63" spans="1:4" ht="12.75">
      <c r="A63" s="3" t="str">
        <f ca="1">'ronde 1'!C63&amp;'ronde 1'!E63</f>
        <v/>
      </c>
      <c r="B63" s="48">
        <f>'ronde 1'!G63</f>
        <v>0</v>
      </c>
      <c r="C63" s="48" t="str">
        <f t="shared" si="0"/>
        <v/>
      </c>
      <c r="D63" s="48" t="str">
        <f t="shared" si="1"/>
        <v/>
      </c>
    </row>
    <row r="64" spans="1:4" ht="12.75">
      <c r="A64" s="3" t="str">
        <f ca="1">'ronde 1'!C64&amp;'ronde 1'!E64</f>
        <v/>
      </c>
      <c r="B64" s="48">
        <f>'ronde 1'!G64</f>
        <v>0</v>
      </c>
      <c r="C64" s="48" t="str">
        <f t="shared" si="0"/>
        <v/>
      </c>
      <c r="D64" s="48" t="str">
        <f t="shared" si="1"/>
        <v/>
      </c>
    </row>
    <row r="65" spans="1:4" ht="12.75">
      <c r="A65" s="3" t="str">
        <f ca="1">'ronde 1'!C65&amp;'ronde 1'!E65</f>
        <v/>
      </c>
      <c r="B65" s="48">
        <f>'ronde 1'!G65</f>
        <v>0</v>
      </c>
      <c r="C65" s="48" t="str">
        <f t="shared" si="0"/>
        <v/>
      </c>
      <c r="D65" s="48" t="str">
        <f t="shared" si="1"/>
        <v/>
      </c>
    </row>
    <row r="66" spans="1:4" ht="12.75">
      <c r="A66" s="3" t="str">
        <f ca="1">'ronde 1'!C66&amp;'ronde 1'!E66</f>
        <v/>
      </c>
      <c r="B66" s="48">
        <f>'ronde 1'!G66</f>
        <v>0</v>
      </c>
      <c r="C66" s="48" t="str">
        <f t="shared" si="0"/>
        <v/>
      </c>
      <c r="D66" s="48" t="str">
        <f t="shared" si="1"/>
        <v/>
      </c>
    </row>
    <row r="67" spans="1:4" ht="12.75">
      <c r="A67" s="3" t="str">
        <f ca="1">'ronde 1'!C67&amp;'ronde 1'!E67</f>
        <v/>
      </c>
      <c r="B67" s="48">
        <f>'ronde 1'!G67</f>
        <v>0</v>
      </c>
      <c r="C67" s="48" t="str">
        <f aca="true" t="shared" si="2" ref="C67:C106">IF(B67=0,"",IF(B67=1,1,IF(B67=3,0.5,0)))</f>
        <v/>
      </c>
      <c r="D67" s="48" t="str">
        <f aca="true" t="shared" si="3" ref="D67:D106">IF(B67=0,"",IF(B67=1,0,IF(B67=3,0.5,1)))</f>
        <v/>
      </c>
    </row>
    <row r="68" spans="1:4" ht="12.75">
      <c r="A68" s="3" t="str">
        <f ca="1">'ronde 1'!C68&amp;'ronde 1'!E68</f>
        <v/>
      </c>
      <c r="B68" s="48">
        <f>'ronde 1'!G68</f>
        <v>0</v>
      </c>
      <c r="C68" s="48" t="str">
        <f t="shared" si="2"/>
        <v/>
      </c>
      <c r="D68" s="48" t="str">
        <f t="shared" si="3"/>
        <v/>
      </c>
    </row>
    <row r="69" spans="1:4" ht="12.75">
      <c r="A69" s="3" t="str">
        <f ca="1">'ronde 1'!C69&amp;'ronde 1'!E69</f>
        <v/>
      </c>
      <c r="B69" s="48">
        <f>'ronde 1'!G69</f>
        <v>0</v>
      </c>
      <c r="C69" s="48" t="str">
        <f t="shared" si="2"/>
        <v/>
      </c>
      <c r="D69" s="48" t="str">
        <f t="shared" si="3"/>
        <v/>
      </c>
    </row>
    <row r="70" spans="1:4" ht="12.75">
      <c r="A70" s="3" t="str">
        <f ca="1">'ronde 1'!C70&amp;'ronde 1'!E70</f>
        <v/>
      </c>
      <c r="B70" s="48">
        <f>'ronde 1'!G70</f>
        <v>0</v>
      </c>
      <c r="C70" s="48" t="str">
        <f t="shared" si="2"/>
        <v/>
      </c>
      <c r="D70" s="48" t="str">
        <f t="shared" si="3"/>
        <v/>
      </c>
    </row>
    <row r="71" spans="1:4" ht="12.75">
      <c r="A71" s="3" t="str">
        <f ca="1">'ronde 1'!C71&amp;'ronde 1'!E71</f>
        <v/>
      </c>
      <c r="B71" s="48">
        <f>'ronde 1'!G71</f>
        <v>0</v>
      </c>
      <c r="C71" s="48" t="str">
        <f t="shared" si="2"/>
        <v/>
      </c>
      <c r="D71" s="48" t="str">
        <f t="shared" si="3"/>
        <v/>
      </c>
    </row>
    <row r="72" spans="1:4" ht="12.75">
      <c r="A72" s="3" t="str">
        <f ca="1">'ronde 1'!C72&amp;'ronde 1'!E72</f>
        <v/>
      </c>
      <c r="B72" s="48">
        <f>'ronde 1'!G72</f>
        <v>0</v>
      </c>
      <c r="C72" s="48" t="str">
        <f t="shared" si="2"/>
        <v/>
      </c>
      <c r="D72" s="48" t="str">
        <f t="shared" si="3"/>
        <v/>
      </c>
    </row>
    <row r="73" spans="1:4" ht="12.75">
      <c r="A73" s="3" t="str">
        <f ca="1">'ronde 1'!C73&amp;'ronde 1'!E73</f>
        <v/>
      </c>
      <c r="B73" s="48">
        <f>'ronde 1'!G73</f>
        <v>0</v>
      </c>
      <c r="C73" s="48" t="str">
        <f t="shared" si="2"/>
        <v/>
      </c>
      <c r="D73" s="48" t="str">
        <f t="shared" si="3"/>
        <v/>
      </c>
    </row>
    <row r="74" spans="1:4" ht="12.75">
      <c r="A74" s="3" t="str">
        <f ca="1">'ronde 1'!C74&amp;'ronde 1'!E74</f>
        <v/>
      </c>
      <c r="B74" s="48">
        <f>'ronde 1'!G74</f>
        <v>0</v>
      </c>
      <c r="C74" s="48" t="str">
        <f t="shared" si="2"/>
        <v/>
      </c>
      <c r="D74" s="48" t="str">
        <f t="shared" si="3"/>
        <v/>
      </c>
    </row>
    <row r="75" spans="1:4" ht="12.75">
      <c r="A75" s="3" t="str">
        <f ca="1">'ronde 1'!C75&amp;'ronde 1'!E75</f>
        <v/>
      </c>
      <c r="B75" s="48">
        <f>'ronde 1'!G75</f>
        <v>0</v>
      </c>
      <c r="C75" s="48" t="str">
        <f t="shared" si="2"/>
        <v/>
      </c>
      <c r="D75" s="48" t="str">
        <f t="shared" si="3"/>
        <v/>
      </c>
    </row>
    <row r="76" spans="1:4" ht="12.75">
      <c r="A76" s="3" t="str">
        <f ca="1">'ronde 1'!C76&amp;'ronde 1'!E76</f>
        <v/>
      </c>
      <c r="B76" s="48">
        <f>'ronde 1'!G76</f>
        <v>0</v>
      </c>
      <c r="C76" s="48" t="str">
        <f t="shared" si="2"/>
        <v/>
      </c>
      <c r="D76" s="48" t="str">
        <f t="shared" si="3"/>
        <v/>
      </c>
    </row>
    <row r="77" spans="1:4" ht="12.75">
      <c r="A77" s="3" t="str">
        <f ca="1">'ronde 1'!C77&amp;'ronde 1'!E77</f>
        <v/>
      </c>
      <c r="B77" s="48">
        <f>'ronde 1'!G77</f>
        <v>0</v>
      </c>
      <c r="C77" s="48" t="str">
        <f t="shared" si="2"/>
        <v/>
      </c>
      <c r="D77" s="48" t="str">
        <f t="shared" si="3"/>
        <v/>
      </c>
    </row>
    <row r="78" spans="1:4" ht="12.75">
      <c r="A78" s="3" t="str">
        <f ca="1">'ronde 1'!C78&amp;'ronde 1'!E78</f>
        <v/>
      </c>
      <c r="B78" s="48">
        <f>'ronde 1'!G78</f>
        <v>0</v>
      </c>
      <c r="C78" s="48" t="str">
        <f t="shared" si="2"/>
        <v/>
      </c>
      <c r="D78" s="48" t="str">
        <f t="shared" si="3"/>
        <v/>
      </c>
    </row>
    <row r="79" spans="1:4" ht="12.75">
      <c r="A79" s="3" t="str">
        <f ca="1">'ronde 1'!C79&amp;'ronde 1'!E79</f>
        <v/>
      </c>
      <c r="B79" s="48">
        <f>'ronde 1'!G79</f>
        <v>0</v>
      </c>
      <c r="C79" s="48" t="str">
        <f t="shared" si="2"/>
        <v/>
      </c>
      <c r="D79" s="48" t="str">
        <f t="shared" si="3"/>
        <v/>
      </c>
    </row>
    <row r="80" spans="1:4" ht="12.75">
      <c r="A80" s="3" t="str">
        <f ca="1">'ronde 1'!C80&amp;'ronde 1'!E80</f>
        <v/>
      </c>
      <c r="B80" s="48">
        <f>'ronde 1'!G80</f>
        <v>0</v>
      </c>
      <c r="C80" s="48" t="str">
        <f t="shared" si="2"/>
        <v/>
      </c>
      <c r="D80" s="48" t="str">
        <f t="shared" si="3"/>
        <v/>
      </c>
    </row>
    <row r="81" spans="1:4" ht="12.75">
      <c r="A81" s="3" t="str">
        <f ca="1">'ronde 1'!C81&amp;'ronde 1'!E81</f>
        <v/>
      </c>
      <c r="B81" s="48">
        <f>'ronde 1'!G81</f>
        <v>0</v>
      </c>
      <c r="C81" s="48" t="str">
        <f t="shared" si="2"/>
        <v/>
      </c>
      <c r="D81" s="48" t="str">
        <f t="shared" si="3"/>
        <v/>
      </c>
    </row>
    <row r="82" spans="1:4" ht="12.75">
      <c r="A82" s="3" t="str">
        <f ca="1">'ronde 1'!C82&amp;'ronde 1'!E82</f>
        <v/>
      </c>
      <c r="B82" s="48">
        <f>'ronde 1'!G82</f>
        <v>0</v>
      </c>
      <c r="C82" s="48" t="str">
        <f t="shared" si="2"/>
        <v/>
      </c>
      <c r="D82" s="48" t="str">
        <f t="shared" si="3"/>
        <v/>
      </c>
    </row>
    <row r="83" spans="1:4" ht="12.75">
      <c r="A83" s="3" t="str">
        <f ca="1">'ronde 1'!C83&amp;'ronde 1'!E83</f>
        <v/>
      </c>
      <c r="B83" s="48">
        <f>'ronde 1'!G83</f>
        <v>0</v>
      </c>
      <c r="C83" s="48" t="str">
        <f t="shared" si="2"/>
        <v/>
      </c>
      <c r="D83" s="48" t="str">
        <f t="shared" si="3"/>
        <v/>
      </c>
    </row>
    <row r="84" spans="1:4" ht="12.75">
      <c r="A84" s="3" t="str">
        <f ca="1">'ronde 1'!C84&amp;'ronde 1'!E84</f>
        <v/>
      </c>
      <c r="B84" s="48">
        <f>'ronde 1'!G84</f>
        <v>0</v>
      </c>
      <c r="C84" s="48" t="str">
        <f t="shared" si="2"/>
        <v/>
      </c>
      <c r="D84" s="48" t="str">
        <f t="shared" si="3"/>
        <v/>
      </c>
    </row>
    <row r="85" spans="1:4" ht="12.75">
      <c r="A85" s="3" t="str">
        <f ca="1">'ronde 1'!C85&amp;'ronde 1'!E85</f>
        <v/>
      </c>
      <c r="B85" s="48">
        <f>'ronde 1'!G85</f>
        <v>0</v>
      </c>
      <c r="C85" s="48" t="str">
        <f t="shared" si="2"/>
        <v/>
      </c>
      <c r="D85" s="48" t="str">
        <f t="shared" si="3"/>
        <v/>
      </c>
    </row>
    <row r="86" spans="1:4" ht="12.75">
      <c r="A86" s="3" t="str">
        <f ca="1">'ronde 1'!C86&amp;'ronde 1'!E86</f>
        <v/>
      </c>
      <c r="B86" s="48">
        <f>'ronde 1'!G86</f>
        <v>0</v>
      </c>
      <c r="C86" s="48" t="str">
        <f t="shared" si="2"/>
        <v/>
      </c>
      <c r="D86" s="48" t="str">
        <f t="shared" si="3"/>
        <v/>
      </c>
    </row>
    <row r="87" spans="1:4" ht="12.75">
      <c r="A87" s="3" t="str">
        <f ca="1">'ronde 1'!C87&amp;'ronde 1'!E87</f>
        <v/>
      </c>
      <c r="B87" s="48">
        <f>'ronde 1'!G87</f>
        <v>0</v>
      </c>
      <c r="C87" s="48" t="str">
        <f t="shared" si="2"/>
        <v/>
      </c>
      <c r="D87" s="48" t="str">
        <f t="shared" si="3"/>
        <v/>
      </c>
    </row>
    <row r="88" spans="1:4" ht="12.75">
      <c r="A88" s="3" t="str">
        <f ca="1">'ronde 1'!C88&amp;'ronde 1'!E88</f>
        <v/>
      </c>
      <c r="B88" s="48">
        <f>'ronde 1'!G88</f>
        <v>0</v>
      </c>
      <c r="C88" s="48" t="str">
        <f t="shared" si="2"/>
        <v/>
      </c>
      <c r="D88" s="48" t="str">
        <f t="shared" si="3"/>
        <v/>
      </c>
    </row>
    <row r="89" spans="1:4" ht="12.75">
      <c r="A89" s="3" t="str">
        <f ca="1">'ronde 1'!C89&amp;'ronde 1'!E89</f>
        <v/>
      </c>
      <c r="B89" s="48">
        <f>'ronde 1'!G89</f>
        <v>0</v>
      </c>
      <c r="C89" s="48" t="str">
        <f t="shared" si="2"/>
        <v/>
      </c>
      <c r="D89" s="48" t="str">
        <f t="shared" si="3"/>
        <v/>
      </c>
    </row>
    <row r="90" spans="1:4" ht="12.75">
      <c r="A90" s="3" t="str">
        <f ca="1">'ronde 1'!C90&amp;'ronde 1'!E90</f>
        <v/>
      </c>
      <c r="B90" s="48">
        <f>'ronde 1'!G90</f>
        <v>0</v>
      </c>
      <c r="C90" s="48" t="str">
        <f t="shared" si="2"/>
        <v/>
      </c>
      <c r="D90" s="48" t="str">
        <f t="shared" si="3"/>
        <v/>
      </c>
    </row>
    <row r="91" spans="1:4" ht="12.75">
      <c r="A91" s="3" t="str">
        <f ca="1">'ronde 1'!C91&amp;'ronde 1'!E91</f>
        <v/>
      </c>
      <c r="B91" s="48">
        <f>'ronde 1'!G91</f>
        <v>0</v>
      </c>
      <c r="C91" s="48" t="str">
        <f t="shared" si="2"/>
        <v/>
      </c>
      <c r="D91" s="48" t="str">
        <f t="shared" si="3"/>
        <v/>
      </c>
    </row>
    <row r="92" spans="1:4" ht="12.75">
      <c r="A92" s="3" t="str">
        <f ca="1">'ronde 1'!C92&amp;'ronde 1'!E92</f>
        <v/>
      </c>
      <c r="B92" s="48">
        <f>'ronde 1'!G92</f>
        <v>0</v>
      </c>
      <c r="C92" s="48" t="str">
        <f t="shared" si="2"/>
        <v/>
      </c>
      <c r="D92" s="48" t="str">
        <f t="shared" si="3"/>
        <v/>
      </c>
    </row>
    <row r="93" spans="1:4" ht="12.75">
      <c r="A93" s="3" t="str">
        <f ca="1">'ronde 1'!C93&amp;'ronde 1'!E93</f>
        <v/>
      </c>
      <c r="B93" s="48">
        <f>'ronde 1'!G93</f>
        <v>0</v>
      </c>
      <c r="C93" s="48" t="str">
        <f t="shared" si="2"/>
        <v/>
      </c>
      <c r="D93" s="48" t="str">
        <f t="shared" si="3"/>
        <v/>
      </c>
    </row>
    <row r="94" spans="1:4" ht="12.75">
      <c r="A94" s="3" t="str">
        <f ca="1">'ronde 1'!C94&amp;'ronde 1'!E94</f>
        <v/>
      </c>
      <c r="B94" s="48">
        <f>'ronde 1'!G94</f>
        <v>0</v>
      </c>
      <c r="C94" s="48" t="str">
        <f t="shared" si="2"/>
        <v/>
      </c>
      <c r="D94" s="48" t="str">
        <f t="shared" si="3"/>
        <v/>
      </c>
    </row>
    <row r="95" spans="1:4" ht="12.75">
      <c r="A95" s="3" t="str">
        <f ca="1">'ronde 1'!C95&amp;'ronde 1'!E95</f>
        <v/>
      </c>
      <c r="B95" s="48">
        <f>'ronde 1'!G95</f>
        <v>0</v>
      </c>
      <c r="C95" s="48" t="str">
        <f t="shared" si="2"/>
        <v/>
      </c>
      <c r="D95" s="48" t="str">
        <f t="shared" si="3"/>
        <v/>
      </c>
    </row>
    <row r="96" spans="1:4" ht="12.75">
      <c r="A96" s="3" t="str">
        <f ca="1">'ronde 1'!C96&amp;'ronde 1'!E96</f>
        <v/>
      </c>
      <c r="B96" s="48">
        <f>'ronde 1'!G96</f>
        <v>0</v>
      </c>
      <c r="C96" s="48" t="str">
        <f t="shared" si="2"/>
        <v/>
      </c>
      <c r="D96" s="48" t="str">
        <f t="shared" si="3"/>
        <v/>
      </c>
    </row>
    <row r="97" spans="1:4" ht="12.75">
      <c r="A97" s="3" t="str">
        <f ca="1">'ronde 1'!C97&amp;'ronde 1'!E97</f>
        <v/>
      </c>
      <c r="B97" s="48">
        <f>'ronde 1'!G97</f>
        <v>0</v>
      </c>
      <c r="C97" s="48" t="str">
        <f t="shared" si="2"/>
        <v/>
      </c>
      <c r="D97" s="48" t="str">
        <f t="shared" si="3"/>
        <v/>
      </c>
    </row>
    <row r="98" spans="1:4" ht="12.75">
      <c r="A98" s="3" t="str">
        <f ca="1">'ronde 1'!C98&amp;'ronde 1'!E98</f>
        <v/>
      </c>
      <c r="B98" s="48">
        <f>'ronde 1'!G98</f>
        <v>0</v>
      </c>
      <c r="C98" s="48" t="str">
        <f t="shared" si="2"/>
        <v/>
      </c>
      <c r="D98" s="48" t="str">
        <f t="shared" si="3"/>
        <v/>
      </c>
    </row>
    <row r="99" spans="1:4" ht="12.75">
      <c r="A99" s="3" t="str">
        <f ca="1">'ronde 1'!C99&amp;'ronde 1'!E99</f>
        <v/>
      </c>
      <c r="B99" s="48">
        <f>'ronde 1'!G99</f>
        <v>0</v>
      </c>
      <c r="C99" s="48" t="str">
        <f t="shared" si="2"/>
        <v/>
      </c>
      <c r="D99" s="48" t="str">
        <f t="shared" si="3"/>
        <v/>
      </c>
    </row>
    <row r="100" spans="1:4" ht="12.75">
      <c r="A100" s="3" t="str">
        <f ca="1">'ronde 1'!C100&amp;'ronde 1'!E100</f>
        <v/>
      </c>
      <c r="B100" s="48">
        <f>'ronde 1'!G100</f>
        <v>0</v>
      </c>
      <c r="C100" s="48" t="str">
        <f t="shared" si="2"/>
        <v/>
      </c>
      <c r="D100" s="48" t="str">
        <f t="shared" si="3"/>
        <v/>
      </c>
    </row>
    <row r="101" spans="1:4" ht="12.75">
      <c r="A101" s="3" t="str">
        <f ca="1">'ronde 1'!C101&amp;'ronde 1'!E101</f>
        <v/>
      </c>
      <c r="B101" s="48">
        <f>'ronde 1'!G101</f>
        <v>0</v>
      </c>
      <c r="C101" s="48" t="str">
        <f t="shared" si="2"/>
        <v/>
      </c>
      <c r="D101" s="48" t="str">
        <f t="shared" si="3"/>
        <v/>
      </c>
    </row>
    <row r="102" spans="1:4" ht="12.75">
      <c r="A102" s="3" t="str">
        <f ca="1">'ronde 1'!C102&amp;'ronde 1'!E102</f>
        <v/>
      </c>
      <c r="B102" s="48">
        <f>'ronde 1'!G102</f>
        <v>0</v>
      </c>
      <c r="C102" s="48" t="str">
        <f t="shared" si="2"/>
        <v/>
      </c>
      <c r="D102" s="48" t="str">
        <f t="shared" si="3"/>
        <v/>
      </c>
    </row>
    <row r="103" spans="1:4" ht="12.75">
      <c r="A103" s="3" t="str">
        <f ca="1">'ronde 1'!C103&amp;'ronde 1'!E103</f>
        <v/>
      </c>
      <c r="B103" s="48">
        <f>'ronde 1'!G103</f>
        <v>0</v>
      </c>
      <c r="C103" s="48" t="str">
        <f t="shared" si="2"/>
        <v/>
      </c>
      <c r="D103" s="48" t="str">
        <f t="shared" si="3"/>
        <v/>
      </c>
    </row>
    <row r="104" spans="1:4" ht="12.75">
      <c r="A104" s="3" t="str">
        <f ca="1">'ronde 1'!C104&amp;'ronde 1'!E104</f>
        <v/>
      </c>
      <c r="B104" s="48">
        <f>'ronde 1'!G104</f>
        <v>0</v>
      </c>
      <c r="C104" s="48" t="str">
        <f t="shared" si="2"/>
        <v/>
      </c>
      <c r="D104" s="48" t="str">
        <f t="shared" si="3"/>
        <v/>
      </c>
    </row>
    <row r="105" spans="1:4" ht="12.75">
      <c r="A105" s="3" t="str">
        <f ca="1">'ronde 1'!C105&amp;'ronde 1'!E105</f>
        <v/>
      </c>
      <c r="B105" s="48">
        <f>'ronde 1'!G105</f>
        <v>0</v>
      </c>
      <c r="C105" s="48" t="str">
        <f t="shared" si="2"/>
        <v/>
      </c>
      <c r="D105" s="48" t="str">
        <f t="shared" si="3"/>
        <v/>
      </c>
    </row>
    <row r="106" spans="1:4" ht="12.75">
      <c r="A106" s="3" t="str">
        <f ca="1">'ronde 1'!C106&amp;'ronde 1'!E106</f>
        <v/>
      </c>
      <c r="B106" s="48">
        <f>'ronde 1'!G106</f>
        <v>0</v>
      </c>
      <c r="C106" s="48" t="str">
        <f t="shared" si="2"/>
        <v/>
      </c>
      <c r="D106" s="48" t="str">
        <f t="shared" si="3"/>
        <v/>
      </c>
    </row>
    <row r="151" spans="1:2" ht="12.75">
      <c r="A151" s="4" t="s">
        <v>43</v>
      </c>
      <c r="B151" s="48"/>
    </row>
    <row r="152" spans="1:4" ht="12.75">
      <c r="A152" s="3" t="str">
        <f ca="1">'ronde 2'!C2&amp;'ronde 2'!E2</f>
        <v/>
      </c>
      <c r="B152" s="48">
        <f>'ronde 2'!G2</f>
        <v>0</v>
      </c>
      <c r="C152" s="48" t="str">
        <f>IF(B152=0,"",IF(B152=1,1,IF(B152=3,0.5,0)))</f>
        <v/>
      </c>
      <c r="D152" s="48" t="str">
        <f>IF(B152=0,"",IF(B152=1,0,IF(B152=3,0.5,1)))</f>
        <v/>
      </c>
    </row>
    <row r="153" spans="1:4" ht="12.75">
      <c r="A153" s="3" t="str">
        <f ca="1">'ronde 2'!C3&amp;'ronde 2'!E3</f>
        <v/>
      </c>
      <c r="B153" s="48">
        <f>'ronde 2'!G3</f>
        <v>0</v>
      </c>
      <c r="C153" s="48" t="str">
        <f aca="true" t="shared" si="4" ref="C153:C216">IF(B153=0,"",IF(B153=1,1,IF(B153=3,0.5,0)))</f>
        <v/>
      </c>
      <c r="D153" s="48" t="str">
        <f aca="true" t="shared" si="5" ref="D153:D216">IF(B153=0,"",IF(B153=1,0,IF(B153=3,0.5,1)))</f>
        <v/>
      </c>
    </row>
    <row r="154" spans="1:4" ht="12.75">
      <c r="A154" s="3" t="str">
        <f ca="1">'ronde 2'!C4&amp;'ronde 2'!E4</f>
        <v/>
      </c>
      <c r="B154" s="48">
        <f>'ronde 2'!G4</f>
        <v>0</v>
      </c>
      <c r="C154" s="48" t="str">
        <f t="shared" si="4"/>
        <v/>
      </c>
      <c r="D154" s="48" t="str">
        <f t="shared" si="5"/>
        <v/>
      </c>
    </row>
    <row r="155" spans="1:4" ht="12.75">
      <c r="A155" s="3" t="str">
        <f ca="1">'ronde 2'!C5&amp;'ronde 2'!E5</f>
        <v/>
      </c>
      <c r="B155" s="48">
        <f>'ronde 2'!G5</f>
        <v>0</v>
      </c>
      <c r="C155" s="48" t="str">
        <f t="shared" si="4"/>
        <v/>
      </c>
      <c r="D155" s="48" t="str">
        <f t="shared" si="5"/>
        <v/>
      </c>
    </row>
    <row r="156" spans="1:4" ht="12.75">
      <c r="A156" s="3" t="str">
        <f ca="1">'ronde 2'!C6&amp;'ronde 2'!E6</f>
        <v/>
      </c>
      <c r="B156" s="48">
        <f>'ronde 2'!G6</f>
        <v>0</v>
      </c>
      <c r="C156" s="48" t="str">
        <f t="shared" si="4"/>
        <v/>
      </c>
      <c r="D156" s="48" t="str">
        <f t="shared" si="5"/>
        <v/>
      </c>
    </row>
    <row r="157" spans="1:4" ht="12.75">
      <c r="A157" s="3" t="str">
        <f ca="1">'ronde 2'!C7&amp;'ronde 2'!E7</f>
        <v/>
      </c>
      <c r="B157" s="48">
        <f>'ronde 2'!G7</f>
        <v>0</v>
      </c>
      <c r="C157" s="48" t="str">
        <f t="shared" si="4"/>
        <v/>
      </c>
      <c r="D157" s="48" t="str">
        <f t="shared" si="5"/>
        <v/>
      </c>
    </row>
    <row r="158" spans="1:4" ht="12.75">
      <c r="A158" s="3" t="str">
        <f ca="1">'ronde 2'!C8&amp;'ronde 2'!E8</f>
        <v/>
      </c>
      <c r="B158" s="48">
        <f>'ronde 2'!G8</f>
        <v>0</v>
      </c>
      <c r="C158" s="48" t="str">
        <f t="shared" si="4"/>
        <v/>
      </c>
      <c r="D158" s="48" t="str">
        <f t="shared" si="5"/>
        <v/>
      </c>
    </row>
    <row r="159" spans="1:4" ht="12.75">
      <c r="A159" s="3" t="str">
        <f ca="1">'ronde 2'!C9&amp;'ronde 2'!E9</f>
        <v/>
      </c>
      <c r="B159" s="48">
        <f>'ronde 2'!G9</f>
        <v>0</v>
      </c>
      <c r="C159" s="48" t="str">
        <f t="shared" si="4"/>
        <v/>
      </c>
      <c r="D159" s="48" t="str">
        <f t="shared" si="5"/>
        <v/>
      </c>
    </row>
    <row r="160" spans="1:4" ht="12.75">
      <c r="A160" s="3" t="str">
        <f ca="1">'ronde 2'!C10&amp;'ronde 2'!E10</f>
        <v/>
      </c>
      <c r="B160" s="48">
        <f>'ronde 2'!G10</f>
        <v>0</v>
      </c>
      <c r="C160" s="48" t="str">
        <f t="shared" si="4"/>
        <v/>
      </c>
      <c r="D160" s="48" t="str">
        <f t="shared" si="5"/>
        <v/>
      </c>
    </row>
    <row r="161" spans="1:4" ht="12.75">
      <c r="A161" s="3" t="str">
        <f ca="1">'ronde 2'!C11&amp;'ronde 2'!E11</f>
        <v/>
      </c>
      <c r="B161" s="48">
        <f>'ronde 2'!G11</f>
        <v>0</v>
      </c>
      <c r="C161" s="48" t="str">
        <f t="shared" si="4"/>
        <v/>
      </c>
      <c r="D161" s="48" t="str">
        <f t="shared" si="5"/>
        <v/>
      </c>
    </row>
    <row r="162" spans="1:4" ht="12.75">
      <c r="A162" s="3" t="str">
        <f ca="1">'ronde 2'!C12&amp;'ronde 2'!E12</f>
        <v/>
      </c>
      <c r="B162" s="48">
        <f>'ronde 2'!G12</f>
        <v>0</v>
      </c>
      <c r="C162" s="48" t="str">
        <f t="shared" si="4"/>
        <v/>
      </c>
      <c r="D162" s="48" t="str">
        <f t="shared" si="5"/>
        <v/>
      </c>
    </row>
    <row r="163" spans="1:4" ht="12.75">
      <c r="A163" s="3" t="str">
        <f ca="1">'ronde 2'!C13&amp;'ronde 2'!E13</f>
        <v/>
      </c>
      <c r="B163" s="48">
        <f>'ronde 2'!G13</f>
        <v>0</v>
      </c>
      <c r="C163" s="48" t="str">
        <f t="shared" si="4"/>
        <v/>
      </c>
      <c r="D163" s="48" t="str">
        <f t="shared" si="5"/>
        <v/>
      </c>
    </row>
    <row r="164" spans="1:4" ht="12.75">
      <c r="A164" s="3" t="str">
        <f ca="1">'ronde 2'!C14&amp;'ronde 2'!E14</f>
        <v/>
      </c>
      <c r="B164" s="48">
        <f>'ronde 2'!G14</f>
        <v>0</v>
      </c>
      <c r="C164" s="48" t="str">
        <f t="shared" si="4"/>
        <v/>
      </c>
      <c r="D164" s="48" t="str">
        <f t="shared" si="5"/>
        <v/>
      </c>
    </row>
    <row r="165" spans="1:4" ht="12.75">
      <c r="A165" s="3" t="str">
        <f ca="1">'ronde 2'!C15&amp;'ronde 2'!E15</f>
        <v/>
      </c>
      <c r="B165" s="48">
        <f>'ronde 2'!G15</f>
        <v>0</v>
      </c>
      <c r="C165" s="48" t="str">
        <f t="shared" si="4"/>
        <v/>
      </c>
      <c r="D165" s="48" t="str">
        <f t="shared" si="5"/>
        <v/>
      </c>
    </row>
    <row r="166" spans="1:4" ht="12.75">
      <c r="A166" s="3" t="str">
        <f ca="1">'ronde 2'!C16&amp;'ronde 2'!E16</f>
        <v/>
      </c>
      <c r="B166" s="48">
        <f>'ronde 2'!G16</f>
        <v>0</v>
      </c>
      <c r="C166" s="48" t="str">
        <f t="shared" si="4"/>
        <v/>
      </c>
      <c r="D166" s="48" t="str">
        <f t="shared" si="5"/>
        <v/>
      </c>
    </row>
    <row r="167" spans="1:4" ht="12.75">
      <c r="A167" s="3" t="str">
        <f ca="1">'ronde 2'!C17&amp;'ronde 2'!E17</f>
        <v/>
      </c>
      <c r="B167" s="48">
        <f>'ronde 2'!G17</f>
        <v>0</v>
      </c>
      <c r="C167" s="48" t="str">
        <f t="shared" si="4"/>
        <v/>
      </c>
      <c r="D167" s="48" t="str">
        <f t="shared" si="5"/>
        <v/>
      </c>
    </row>
    <row r="168" spans="1:4" ht="12.75">
      <c r="A168" s="3" t="str">
        <f ca="1">'ronde 2'!C18&amp;'ronde 2'!E18</f>
        <v/>
      </c>
      <c r="B168" s="48">
        <f>'ronde 2'!G18</f>
        <v>0</v>
      </c>
      <c r="C168" s="48" t="str">
        <f t="shared" si="4"/>
        <v/>
      </c>
      <c r="D168" s="48" t="str">
        <f t="shared" si="5"/>
        <v/>
      </c>
    </row>
    <row r="169" spans="1:4" ht="12.75">
      <c r="A169" s="3" t="str">
        <f ca="1">'ronde 2'!C19&amp;'ronde 2'!E19</f>
        <v/>
      </c>
      <c r="B169" s="48">
        <f>'ronde 2'!G19</f>
        <v>0</v>
      </c>
      <c r="C169" s="48" t="str">
        <f t="shared" si="4"/>
        <v/>
      </c>
      <c r="D169" s="48" t="str">
        <f t="shared" si="5"/>
        <v/>
      </c>
    </row>
    <row r="170" spans="1:4" ht="12.75">
      <c r="A170" s="3" t="str">
        <f ca="1">'ronde 2'!C20&amp;'ronde 2'!E20</f>
        <v/>
      </c>
      <c r="B170" s="48">
        <f>'ronde 2'!G20</f>
        <v>0</v>
      </c>
      <c r="C170" s="48" t="str">
        <f t="shared" si="4"/>
        <v/>
      </c>
      <c r="D170" s="48" t="str">
        <f t="shared" si="5"/>
        <v/>
      </c>
    </row>
    <row r="171" spans="1:4" ht="12.75">
      <c r="A171" s="3" t="str">
        <f ca="1">'ronde 2'!C21&amp;'ronde 2'!E21</f>
        <v/>
      </c>
      <c r="B171" s="48">
        <f>'ronde 2'!G21</f>
        <v>0</v>
      </c>
      <c r="C171" s="48" t="str">
        <f t="shared" si="4"/>
        <v/>
      </c>
      <c r="D171" s="48" t="str">
        <f t="shared" si="5"/>
        <v/>
      </c>
    </row>
    <row r="172" spans="1:4" ht="12.75">
      <c r="A172" s="3" t="str">
        <f ca="1">'ronde 2'!C22&amp;'ronde 2'!E22</f>
        <v/>
      </c>
      <c r="B172" s="48">
        <f>'ronde 2'!G22</f>
        <v>0</v>
      </c>
      <c r="C172" s="48" t="str">
        <f t="shared" si="4"/>
        <v/>
      </c>
      <c r="D172" s="48" t="str">
        <f t="shared" si="5"/>
        <v/>
      </c>
    </row>
    <row r="173" spans="1:4" ht="12.75">
      <c r="A173" s="3" t="str">
        <f ca="1">'ronde 2'!C23&amp;'ronde 2'!E23</f>
        <v/>
      </c>
      <c r="B173" s="48">
        <f>'ronde 2'!G23</f>
        <v>0</v>
      </c>
      <c r="C173" s="48" t="str">
        <f t="shared" si="4"/>
        <v/>
      </c>
      <c r="D173" s="48" t="str">
        <f t="shared" si="5"/>
        <v/>
      </c>
    </row>
    <row r="174" spans="1:4" ht="12.75">
      <c r="A174" s="3" t="str">
        <f ca="1">'ronde 2'!C24&amp;'ronde 2'!E24</f>
        <v/>
      </c>
      <c r="B174" s="48">
        <f>'ronde 2'!G24</f>
        <v>0</v>
      </c>
      <c r="C174" s="48" t="str">
        <f t="shared" si="4"/>
        <v/>
      </c>
      <c r="D174" s="48" t="str">
        <f t="shared" si="5"/>
        <v/>
      </c>
    </row>
    <row r="175" spans="1:4" ht="12.75">
      <c r="A175" s="3" t="str">
        <f ca="1">'ronde 2'!C25&amp;'ronde 2'!E25</f>
        <v/>
      </c>
      <c r="B175" s="48">
        <f>'ronde 2'!G25</f>
        <v>0</v>
      </c>
      <c r="C175" s="48" t="str">
        <f t="shared" si="4"/>
        <v/>
      </c>
      <c r="D175" s="48" t="str">
        <f t="shared" si="5"/>
        <v/>
      </c>
    </row>
    <row r="176" spans="1:4" ht="12.75">
      <c r="A176" s="3" t="str">
        <f ca="1">'ronde 2'!C26&amp;'ronde 2'!E26</f>
        <v/>
      </c>
      <c r="B176" s="48">
        <f>'ronde 2'!G26</f>
        <v>0</v>
      </c>
      <c r="C176" s="48" t="str">
        <f t="shared" si="4"/>
        <v/>
      </c>
      <c r="D176" s="48" t="str">
        <f t="shared" si="5"/>
        <v/>
      </c>
    </row>
    <row r="177" spans="1:4" ht="12.75">
      <c r="A177" s="3" t="str">
        <f ca="1">'ronde 2'!C27&amp;'ronde 2'!E27</f>
        <v/>
      </c>
      <c r="B177" s="48">
        <f>'ronde 2'!G27</f>
        <v>0</v>
      </c>
      <c r="C177" s="48" t="str">
        <f t="shared" si="4"/>
        <v/>
      </c>
      <c r="D177" s="48" t="str">
        <f t="shared" si="5"/>
        <v/>
      </c>
    </row>
    <row r="178" spans="1:4" ht="12.75">
      <c r="A178" s="3" t="str">
        <f ca="1">'ronde 2'!C28&amp;'ronde 2'!E28</f>
        <v/>
      </c>
      <c r="B178" s="48">
        <f>'ronde 2'!G28</f>
        <v>0</v>
      </c>
      <c r="C178" s="48" t="str">
        <f t="shared" si="4"/>
        <v/>
      </c>
      <c r="D178" s="48" t="str">
        <f t="shared" si="5"/>
        <v/>
      </c>
    </row>
    <row r="179" spans="1:4" ht="12.75">
      <c r="A179" s="3" t="str">
        <f ca="1">'ronde 2'!C29&amp;'ronde 2'!E29</f>
        <v/>
      </c>
      <c r="B179" s="48">
        <f>'ronde 2'!G29</f>
        <v>0</v>
      </c>
      <c r="C179" s="48" t="str">
        <f t="shared" si="4"/>
        <v/>
      </c>
      <c r="D179" s="48" t="str">
        <f t="shared" si="5"/>
        <v/>
      </c>
    </row>
    <row r="180" spans="1:4" ht="12.75">
      <c r="A180" s="3" t="str">
        <f ca="1">'ronde 2'!C30&amp;'ronde 2'!E30</f>
        <v/>
      </c>
      <c r="B180" s="48">
        <f>'ronde 2'!G30</f>
        <v>0</v>
      </c>
      <c r="C180" s="48" t="str">
        <f t="shared" si="4"/>
        <v/>
      </c>
      <c r="D180" s="48" t="str">
        <f t="shared" si="5"/>
        <v/>
      </c>
    </row>
    <row r="181" spans="1:4" ht="12.75">
      <c r="A181" s="3" t="str">
        <f ca="1">'ronde 2'!C31&amp;'ronde 2'!E31</f>
        <v/>
      </c>
      <c r="B181" s="48">
        <f>'ronde 2'!G31</f>
        <v>0</v>
      </c>
      <c r="C181" s="48" t="str">
        <f t="shared" si="4"/>
        <v/>
      </c>
      <c r="D181" s="48" t="str">
        <f t="shared" si="5"/>
        <v/>
      </c>
    </row>
    <row r="182" spans="1:4" ht="12.75">
      <c r="A182" s="3" t="str">
        <f ca="1">'ronde 2'!C32&amp;'ronde 2'!E32</f>
        <v/>
      </c>
      <c r="B182" s="48">
        <f>'ronde 2'!G32</f>
        <v>0</v>
      </c>
      <c r="C182" s="48" t="str">
        <f t="shared" si="4"/>
        <v/>
      </c>
      <c r="D182" s="48" t="str">
        <f t="shared" si="5"/>
        <v/>
      </c>
    </row>
    <row r="183" spans="1:4" ht="12.75">
      <c r="A183" s="3" t="str">
        <f ca="1">'ronde 2'!C33&amp;'ronde 2'!E33</f>
        <v/>
      </c>
      <c r="B183" s="48">
        <f>'ronde 2'!G33</f>
        <v>0</v>
      </c>
      <c r="C183" s="48" t="str">
        <f t="shared" si="4"/>
        <v/>
      </c>
      <c r="D183" s="48" t="str">
        <f t="shared" si="5"/>
        <v/>
      </c>
    </row>
    <row r="184" spans="1:4" ht="12.75">
      <c r="A184" s="3" t="str">
        <f ca="1">'ronde 2'!C34&amp;'ronde 2'!E34</f>
        <v/>
      </c>
      <c r="B184" s="48">
        <f>'ronde 2'!G34</f>
        <v>0</v>
      </c>
      <c r="C184" s="48" t="str">
        <f t="shared" si="4"/>
        <v/>
      </c>
      <c r="D184" s="48" t="str">
        <f t="shared" si="5"/>
        <v/>
      </c>
    </row>
    <row r="185" spans="1:4" ht="12.75">
      <c r="A185" s="3" t="str">
        <f ca="1">'ronde 2'!C35&amp;'ronde 2'!E35</f>
        <v/>
      </c>
      <c r="B185" s="48">
        <f>'ronde 2'!G35</f>
        <v>0</v>
      </c>
      <c r="C185" s="48" t="str">
        <f t="shared" si="4"/>
        <v/>
      </c>
      <c r="D185" s="48" t="str">
        <f t="shared" si="5"/>
        <v/>
      </c>
    </row>
    <row r="186" spans="1:4" ht="12.75">
      <c r="A186" s="3" t="str">
        <f ca="1">'ronde 2'!C36&amp;'ronde 2'!E36</f>
        <v/>
      </c>
      <c r="B186" s="48">
        <f>'ronde 2'!G36</f>
        <v>0</v>
      </c>
      <c r="C186" s="48" t="str">
        <f t="shared" si="4"/>
        <v/>
      </c>
      <c r="D186" s="48" t="str">
        <f t="shared" si="5"/>
        <v/>
      </c>
    </row>
    <row r="187" spans="1:4" ht="12.75">
      <c r="A187" s="3" t="str">
        <f ca="1">'ronde 2'!C37&amp;'ronde 2'!E37</f>
        <v/>
      </c>
      <c r="B187" s="48">
        <f>'ronde 2'!G37</f>
        <v>0</v>
      </c>
      <c r="C187" s="48" t="str">
        <f t="shared" si="4"/>
        <v/>
      </c>
      <c r="D187" s="48" t="str">
        <f t="shared" si="5"/>
        <v/>
      </c>
    </row>
    <row r="188" spans="1:4" ht="12.75">
      <c r="A188" s="3" t="str">
        <f ca="1">'ronde 2'!C38&amp;'ronde 2'!E38</f>
        <v/>
      </c>
      <c r="B188" s="48">
        <f>'ronde 2'!G38</f>
        <v>0</v>
      </c>
      <c r="C188" s="48" t="str">
        <f t="shared" si="4"/>
        <v/>
      </c>
      <c r="D188" s="48" t="str">
        <f t="shared" si="5"/>
        <v/>
      </c>
    </row>
    <row r="189" spans="1:4" ht="12.75">
      <c r="A189" s="3" t="str">
        <f ca="1">'ronde 2'!C39&amp;'ronde 2'!E39</f>
        <v/>
      </c>
      <c r="B189" s="48">
        <f>'ronde 2'!G39</f>
        <v>0</v>
      </c>
      <c r="C189" s="48" t="str">
        <f t="shared" si="4"/>
        <v/>
      </c>
      <c r="D189" s="48" t="str">
        <f t="shared" si="5"/>
        <v/>
      </c>
    </row>
    <row r="190" spans="1:4" ht="12.75">
      <c r="A190" s="3" t="str">
        <f ca="1">'ronde 2'!C40&amp;'ronde 2'!E40</f>
        <v/>
      </c>
      <c r="B190" s="48">
        <f>'ronde 2'!G40</f>
        <v>0</v>
      </c>
      <c r="C190" s="48" t="str">
        <f t="shared" si="4"/>
        <v/>
      </c>
      <c r="D190" s="48" t="str">
        <f t="shared" si="5"/>
        <v/>
      </c>
    </row>
    <row r="191" spans="1:4" ht="12.75">
      <c r="A191" s="3" t="str">
        <f ca="1">'ronde 2'!C41&amp;'ronde 2'!E41</f>
        <v/>
      </c>
      <c r="B191" s="48">
        <f>'ronde 2'!G41</f>
        <v>0</v>
      </c>
      <c r="C191" s="48" t="str">
        <f t="shared" si="4"/>
        <v/>
      </c>
      <c r="D191" s="48" t="str">
        <f t="shared" si="5"/>
        <v/>
      </c>
    </row>
    <row r="192" spans="1:4" ht="12.75">
      <c r="A192" s="3" t="str">
        <f ca="1">'ronde 2'!C42&amp;'ronde 2'!E42</f>
        <v/>
      </c>
      <c r="B192" s="48">
        <f>'ronde 2'!G42</f>
        <v>0</v>
      </c>
      <c r="C192" s="48" t="str">
        <f t="shared" si="4"/>
        <v/>
      </c>
      <c r="D192" s="48" t="str">
        <f t="shared" si="5"/>
        <v/>
      </c>
    </row>
    <row r="193" spans="1:4" ht="12.75">
      <c r="A193" s="3" t="str">
        <f ca="1">'ronde 2'!C43&amp;'ronde 2'!E43</f>
        <v/>
      </c>
      <c r="B193" s="48">
        <f>'ronde 2'!G43</f>
        <v>0</v>
      </c>
      <c r="C193" s="48" t="str">
        <f t="shared" si="4"/>
        <v/>
      </c>
      <c r="D193" s="48" t="str">
        <f t="shared" si="5"/>
        <v/>
      </c>
    </row>
    <row r="194" spans="1:4" ht="12.75">
      <c r="A194" s="3" t="str">
        <f ca="1">'ronde 2'!C44&amp;'ronde 2'!E44</f>
        <v/>
      </c>
      <c r="B194" s="48">
        <f>'ronde 2'!G44</f>
        <v>0</v>
      </c>
      <c r="C194" s="48" t="str">
        <f t="shared" si="4"/>
        <v/>
      </c>
      <c r="D194" s="48" t="str">
        <f t="shared" si="5"/>
        <v/>
      </c>
    </row>
    <row r="195" spans="1:4" ht="12.75">
      <c r="A195" s="3" t="str">
        <f ca="1">'ronde 2'!C45&amp;'ronde 2'!E45</f>
        <v/>
      </c>
      <c r="B195" s="48">
        <f>'ronde 2'!G45</f>
        <v>0</v>
      </c>
      <c r="C195" s="48" t="str">
        <f t="shared" si="4"/>
        <v/>
      </c>
      <c r="D195" s="48" t="str">
        <f t="shared" si="5"/>
        <v/>
      </c>
    </row>
    <row r="196" spans="1:4" ht="12.75">
      <c r="A196" s="3" t="str">
        <f ca="1">'ronde 2'!C46&amp;'ronde 2'!E46</f>
        <v/>
      </c>
      <c r="B196" s="48">
        <f>'ronde 2'!G46</f>
        <v>0</v>
      </c>
      <c r="C196" s="48" t="str">
        <f t="shared" si="4"/>
        <v/>
      </c>
      <c r="D196" s="48" t="str">
        <f t="shared" si="5"/>
        <v/>
      </c>
    </row>
    <row r="197" spans="1:4" ht="12.75">
      <c r="A197" s="3" t="str">
        <f ca="1">'ronde 2'!C47&amp;'ronde 2'!E47</f>
        <v/>
      </c>
      <c r="B197" s="48">
        <f>'ronde 2'!G47</f>
        <v>0</v>
      </c>
      <c r="C197" s="48" t="str">
        <f t="shared" si="4"/>
        <v/>
      </c>
      <c r="D197" s="48" t="str">
        <f t="shared" si="5"/>
        <v/>
      </c>
    </row>
    <row r="198" spans="1:4" ht="12.75">
      <c r="A198" s="3" t="str">
        <f ca="1">'ronde 2'!C48&amp;'ronde 2'!E48</f>
        <v/>
      </c>
      <c r="B198" s="48">
        <f>'ronde 2'!G48</f>
        <v>0</v>
      </c>
      <c r="C198" s="48" t="str">
        <f t="shared" si="4"/>
        <v/>
      </c>
      <c r="D198" s="48" t="str">
        <f t="shared" si="5"/>
        <v/>
      </c>
    </row>
    <row r="199" spans="1:4" ht="12.75">
      <c r="A199" s="3" t="str">
        <f ca="1">'ronde 2'!C49&amp;'ronde 2'!E49</f>
        <v/>
      </c>
      <c r="B199" s="48">
        <f>'ronde 2'!G49</f>
        <v>0</v>
      </c>
      <c r="C199" s="48" t="str">
        <f t="shared" si="4"/>
        <v/>
      </c>
      <c r="D199" s="48" t="str">
        <f t="shared" si="5"/>
        <v/>
      </c>
    </row>
    <row r="200" spans="1:4" ht="12.75">
      <c r="A200" s="3" t="str">
        <f ca="1">'ronde 2'!C50&amp;'ronde 2'!E50</f>
        <v/>
      </c>
      <c r="B200" s="48">
        <f>'ronde 2'!G50</f>
        <v>0</v>
      </c>
      <c r="C200" s="48" t="str">
        <f t="shared" si="4"/>
        <v/>
      </c>
      <c r="D200" s="48" t="str">
        <f t="shared" si="5"/>
        <v/>
      </c>
    </row>
    <row r="201" spans="1:4" ht="12.75">
      <c r="A201" s="3" t="str">
        <f ca="1">'ronde 2'!C51&amp;'ronde 2'!E51</f>
        <v/>
      </c>
      <c r="B201" s="48">
        <f>'ronde 2'!G51</f>
        <v>0</v>
      </c>
      <c r="C201" s="48" t="str">
        <f t="shared" si="4"/>
        <v/>
      </c>
      <c r="D201" s="48" t="str">
        <f t="shared" si="5"/>
        <v/>
      </c>
    </row>
    <row r="202" spans="1:4" ht="12.75">
      <c r="A202" s="3" t="str">
        <f ca="1">'ronde 2'!C52&amp;'ronde 2'!E52</f>
        <v/>
      </c>
      <c r="B202" s="48">
        <f>'ronde 2'!G52</f>
        <v>0</v>
      </c>
      <c r="C202" s="48" t="str">
        <f t="shared" si="4"/>
        <v/>
      </c>
      <c r="D202" s="48" t="str">
        <f t="shared" si="5"/>
        <v/>
      </c>
    </row>
    <row r="203" spans="1:4" ht="12.75">
      <c r="A203" s="3" t="str">
        <f ca="1">'ronde 2'!C53&amp;'ronde 2'!E53</f>
        <v/>
      </c>
      <c r="B203" s="48">
        <f>'ronde 2'!G53</f>
        <v>0</v>
      </c>
      <c r="C203" s="48" t="str">
        <f t="shared" si="4"/>
        <v/>
      </c>
      <c r="D203" s="48" t="str">
        <f t="shared" si="5"/>
        <v/>
      </c>
    </row>
    <row r="204" spans="1:4" ht="12.75">
      <c r="A204" s="3" t="str">
        <f ca="1">'ronde 2'!C54&amp;'ronde 2'!E54</f>
        <v/>
      </c>
      <c r="B204" s="48">
        <f>'ronde 2'!G54</f>
        <v>0</v>
      </c>
      <c r="C204" s="48" t="str">
        <f t="shared" si="4"/>
        <v/>
      </c>
      <c r="D204" s="48" t="str">
        <f t="shared" si="5"/>
        <v/>
      </c>
    </row>
    <row r="205" spans="1:4" ht="12.75">
      <c r="A205" s="3" t="str">
        <f ca="1">'ronde 2'!C55&amp;'ronde 2'!E55</f>
        <v/>
      </c>
      <c r="B205" s="48">
        <f>'ronde 2'!G55</f>
        <v>0</v>
      </c>
      <c r="C205" s="48" t="str">
        <f t="shared" si="4"/>
        <v/>
      </c>
      <c r="D205" s="48" t="str">
        <f t="shared" si="5"/>
        <v/>
      </c>
    </row>
    <row r="206" spans="1:4" ht="12.75">
      <c r="A206" s="3" t="str">
        <f ca="1">'ronde 2'!C56&amp;'ronde 2'!E56</f>
        <v/>
      </c>
      <c r="B206" s="48">
        <f>'ronde 2'!G56</f>
        <v>0</v>
      </c>
      <c r="C206" s="48" t="str">
        <f t="shared" si="4"/>
        <v/>
      </c>
      <c r="D206" s="48" t="str">
        <f t="shared" si="5"/>
        <v/>
      </c>
    </row>
    <row r="207" spans="1:4" ht="12.75">
      <c r="A207" s="3" t="str">
        <f ca="1">'ronde 2'!C57&amp;'ronde 2'!E57</f>
        <v/>
      </c>
      <c r="B207" s="48">
        <f>'ronde 2'!G57</f>
        <v>0</v>
      </c>
      <c r="C207" s="48" t="str">
        <f t="shared" si="4"/>
        <v/>
      </c>
      <c r="D207" s="48" t="str">
        <f t="shared" si="5"/>
        <v/>
      </c>
    </row>
    <row r="208" spans="1:4" ht="12.75">
      <c r="A208" s="3" t="str">
        <f ca="1">'ronde 2'!C58&amp;'ronde 2'!E58</f>
        <v/>
      </c>
      <c r="B208" s="48">
        <f>'ronde 2'!G58</f>
        <v>0</v>
      </c>
      <c r="C208" s="48" t="str">
        <f t="shared" si="4"/>
        <v/>
      </c>
      <c r="D208" s="48" t="str">
        <f t="shared" si="5"/>
        <v/>
      </c>
    </row>
    <row r="209" spans="1:4" ht="12.75">
      <c r="A209" s="3" t="str">
        <f ca="1">'ronde 2'!C59&amp;'ronde 2'!E59</f>
        <v/>
      </c>
      <c r="B209" s="48">
        <f>'ronde 2'!G59</f>
        <v>0</v>
      </c>
      <c r="C209" s="48" t="str">
        <f t="shared" si="4"/>
        <v/>
      </c>
      <c r="D209" s="48" t="str">
        <f t="shared" si="5"/>
        <v/>
      </c>
    </row>
    <row r="210" spans="1:4" ht="12.75">
      <c r="A210" s="3" t="str">
        <f ca="1">'ronde 2'!C60&amp;'ronde 2'!E60</f>
        <v/>
      </c>
      <c r="B210" s="48">
        <f>'ronde 2'!G60</f>
        <v>0</v>
      </c>
      <c r="C210" s="48" t="str">
        <f t="shared" si="4"/>
        <v/>
      </c>
      <c r="D210" s="48" t="str">
        <f t="shared" si="5"/>
        <v/>
      </c>
    </row>
    <row r="211" spans="1:4" ht="12.75">
      <c r="A211" s="3" t="str">
        <f ca="1">'ronde 2'!C61&amp;'ronde 2'!E61</f>
        <v/>
      </c>
      <c r="B211" s="48">
        <f>'ronde 2'!G61</f>
        <v>0</v>
      </c>
      <c r="C211" s="48" t="str">
        <f t="shared" si="4"/>
        <v/>
      </c>
      <c r="D211" s="48" t="str">
        <f t="shared" si="5"/>
        <v/>
      </c>
    </row>
    <row r="212" spans="1:4" ht="12.75">
      <c r="A212" s="3" t="str">
        <f ca="1">'ronde 2'!C62&amp;'ronde 2'!E62</f>
        <v/>
      </c>
      <c r="B212" s="48">
        <f>'ronde 2'!G62</f>
        <v>0</v>
      </c>
      <c r="C212" s="48" t="str">
        <f t="shared" si="4"/>
        <v/>
      </c>
      <c r="D212" s="48" t="str">
        <f t="shared" si="5"/>
        <v/>
      </c>
    </row>
    <row r="213" spans="1:4" ht="12.75">
      <c r="A213" s="3" t="str">
        <f ca="1">'ronde 2'!C63&amp;'ronde 2'!E63</f>
        <v/>
      </c>
      <c r="B213" s="48">
        <f>'ronde 2'!G63</f>
        <v>0</v>
      </c>
      <c r="C213" s="48" t="str">
        <f t="shared" si="4"/>
        <v/>
      </c>
      <c r="D213" s="48" t="str">
        <f t="shared" si="5"/>
        <v/>
      </c>
    </row>
    <row r="214" spans="1:4" ht="12.75">
      <c r="A214" s="3" t="str">
        <f ca="1">'ronde 2'!C64&amp;'ronde 2'!E64</f>
        <v/>
      </c>
      <c r="B214" s="48">
        <f>'ronde 2'!G64</f>
        <v>0</v>
      </c>
      <c r="C214" s="48" t="str">
        <f t="shared" si="4"/>
        <v/>
      </c>
      <c r="D214" s="48" t="str">
        <f t="shared" si="5"/>
        <v/>
      </c>
    </row>
    <row r="215" spans="1:4" ht="12.75">
      <c r="A215" s="3" t="str">
        <f ca="1">'ronde 2'!C65&amp;'ronde 2'!E65</f>
        <v/>
      </c>
      <c r="B215" s="48">
        <f>'ronde 2'!G65</f>
        <v>0</v>
      </c>
      <c r="C215" s="48" t="str">
        <f t="shared" si="4"/>
        <v/>
      </c>
      <c r="D215" s="48" t="str">
        <f t="shared" si="5"/>
        <v/>
      </c>
    </row>
    <row r="216" spans="1:4" ht="12.75">
      <c r="A216" s="3" t="str">
        <f ca="1">'ronde 2'!C66&amp;'ronde 2'!E66</f>
        <v/>
      </c>
      <c r="B216" s="48">
        <f>'ronde 2'!G66</f>
        <v>0</v>
      </c>
      <c r="C216" s="48" t="str">
        <f t="shared" si="4"/>
        <v/>
      </c>
      <c r="D216" s="48" t="str">
        <f t="shared" si="5"/>
        <v/>
      </c>
    </row>
    <row r="217" spans="1:4" ht="12.75">
      <c r="A217" s="3" t="str">
        <f ca="1">'ronde 2'!C67&amp;'ronde 2'!E67</f>
        <v/>
      </c>
      <c r="B217" s="48">
        <f>'ronde 2'!G67</f>
        <v>0</v>
      </c>
      <c r="C217" s="48" t="str">
        <f aca="true" t="shared" si="6" ref="C217:C256">IF(B217=0,"",IF(B217=1,1,IF(B217=3,0.5,0)))</f>
        <v/>
      </c>
      <c r="D217" s="48" t="str">
        <f aca="true" t="shared" si="7" ref="D217:D256">IF(B217=0,"",IF(B217=1,0,IF(B217=3,0.5,1)))</f>
        <v/>
      </c>
    </row>
    <row r="218" spans="1:4" ht="12.75">
      <c r="A218" s="3" t="str">
        <f ca="1">'ronde 2'!C68&amp;'ronde 2'!E68</f>
        <v/>
      </c>
      <c r="B218" s="48">
        <f>'ronde 2'!G68</f>
        <v>0</v>
      </c>
      <c r="C218" s="48" t="str">
        <f t="shared" si="6"/>
        <v/>
      </c>
      <c r="D218" s="48" t="str">
        <f t="shared" si="7"/>
        <v/>
      </c>
    </row>
    <row r="219" spans="1:4" ht="12.75">
      <c r="A219" s="3" t="str">
        <f ca="1">'ronde 2'!C69&amp;'ronde 2'!E69</f>
        <v/>
      </c>
      <c r="B219" s="48">
        <f>'ronde 2'!G69</f>
        <v>0</v>
      </c>
      <c r="C219" s="48" t="str">
        <f t="shared" si="6"/>
        <v/>
      </c>
      <c r="D219" s="48" t="str">
        <f t="shared" si="7"/>
        <v/>
      </c>
    </row>
    <row r="220" spans="1:4" ht="12.75">
      <c r="A220" s="3" t="str">
        <f ca="1">'ronde 2'!C70&amp;'ronde 2'!E70</f>
        <v/>
      </c>
      <c r="B220" s="48">
        <f>'ronde 2'!G70</f>
        <v>0</v>
      </c>
      <c r="C220" s="48" t="str">
        <f t="shared" si="6"/>
        <v/>
      </c>
      <c r="D220" s="48" t="str">
        <f t="shared" si="7"/>
        <v/>
      </c>
    </row>
    <row r="221" spans="1:4" ht="12.75">
      <c r="A221" s="3" t="str">
        <f ca="1">'ronde 2'!C71&amp;'ronde 2'!E71</f>
        <v/>
      </c>
      <c r="B221" s="48">
        <f>'ronde 2'!G71</f>
        <v>0</v>
      </c>
      <c r="C221" s="48" t="str">
        <f t="shared" si="6"/>
        <v/>
      </c>
      <c r="D221" s="48" t="str">
        <f t="shared" si="7"/>
        <v/>
      </c>
    </row>
    <row r="222" spans="1:4" ht="12.75">
      <c r="A222" s="3" t="str">
        <f ca="1">'ronde 2'!C72&amp;'ronde 2'!E72</f>
        <v/>
      </c>
      <c r="B222" s="48">
        <f>'ronde 2'!G72</f>
        <v>0</v>
      </c>
      <c r="C222" s="48" t="str">
        <f t="shared" si="6"/>
        <v/>
      </c>
      <c r="D222" s="48" t="str">
        <f t="shared" si="7"/>
        <v/>
      </c>
    </row>
    <row r="223" spans="1:4" ht="12.75">
      <c r="A223" s="3" t="str">
        <f ca="1">'ronde 2'!C73&amp;'ronde 2'!E73</f>
        <v/>
      </c>
      <c r="B223" s="48">
        <f>'ronde 2'!G73</f>
        <v>0</v>
      </c>
      <c r="C223" s="48" t="str">
        <f t="shared" si="6"/>
        <v/>
      </c>
      <c r="D223" s="48" t="str">
        <f t="shared" si="7"/>
        <v/>
      </c>
    </row>
    <row r="224" spans="1:4" ht="12.75">
      <c r="A224" s="3" t="str">
        <f ca="1">'ronde 2'!C74&amp;'ronde 2'!E74</f>
        <v/>
      </c>
      <c r="B224" s="48">
        <f>'ronde 2'!G74</f>
        <v>0</v>
      </c>
      <c r="C224" s="48" t="str">
        <f t="shared" si="6"/>
        <v/>
      </c>
      <c r="D224" s="48" t="str">
        <f t="shared" si="7"/>
        <v/>
      </c>
    </row>
    <row r="225" spans="1:4" ht="12.75">
      <c r="A225" s="3" t="str">
        <f ca="1">'ronde 2'!C75&amp;'ronde 2'!E75</f>
        <v/>
      </c>
      <c r="B225" s="48">
        <f>'ronde 2'!G75</f>
        <v>0</v>
      </c>
      <c r="C225" s="48" t="str">
        <f t="shared" si="6"/>
        <v/>
      </c>
      <c r="D225" s="48" t="str">
        <f t="shared" si="7"/>
        <v/>
      </c>
    </row>
    <row r="226" spans="1:4" ht="12.75">
      <c r="A226" s="3" t="str">
        <f ca="1">'ronde 2'!C76&amp;'ronde 2'!E76</f>
        <v/>
      </c>
      <c r="B226" s="48">
        <f>'ronde 2'!G76</f>
        <v>0</v>
      </c>
      <c r="C226" s="48" t="str">
        <f t="shared" si="6"/>
        <v/>
      </c>
      <c r="D226" s="48" t="str">
        <f t="shared" si="7"/>
        <v/>
      </c>
    </row>
    <row r="227" spans="1:4" ht="12.75">
      <c r="A227" s="3" t="str">
        <f ca="1">'ronde 2'!C77&amp;'ronde 2'!E77</f>
        <v/>
      </c>
      <c r="B227" s="48">
        <f>'ronde 2'!G77</f>
        <v>0</v>
      </c>
      <c r="C227" s="48" t="str">
        <f t="shared" si="6"/>
        <v/>
      </c>
      <c r="D227" s="48" t="str">
        <f t="shared" si="7"/>
        <v/>
      </c>
    </row>
    <row r="228" spans="1:4" ht="12.75">
      <c r="A228" s="3" t="str">
        <f ca="1">'ronde 2'!C78&amp;'ronde 2'!E78</f>
        <v/>
      </c>
      <c r="B228" s="48">
        <f>'ronde 2'!G78</f>
        <v>0</v>
      </c>
      <c r="C228" s="48" t="str">
        <f t="shared" si="6"/>
        <v/>
      </c>
      <c r="D228" s="48" t="str">
        <f t="shared" si="7"/>
        <v/>
      </c>
    </row>
    <row r="229" spans="1:4" ht="12.75">
      <c r="A229" s="3" t="str">
        <f ca="1">'ronde 2'!C79&amp;'ronde 2'!E79</f>
        <v/>
      </c>
      <c r="B229" s="48">
        <f>'ronde 2'!G79</f>
        <v>0</v>
      </c>
      <c r="C229" s="48" t="str">
        <f t="shared" si="6"/>
        <v/>
      </c>
      <c r="D229" s="48" t="str">
        <f t="shared" si="7"/>
        <v/>
      </c>
    </row>
    <row r="230" spans="1:4" ht="12.75">
      <c r="A230" s="3" t="str">
        <f ca="1">'ronde 2'!C80&amp;'ronde 2'!E80</f>
        <v/>
      </c>
      <c r="B230" s="48">
        <f>'ronde 2'!G80</f>
        <v>0</v>
      </c>
      <c r="C230" s="48" t="str">
        <f t="shared" si="6"/>
        <v/>
      </c>
      <c r="D230" s="48" t="str">
        <f t="shared" si="7"/>
        <v/>
      </c>
    </row>
    <row r="231" spans="1:4" ht="12.75">
      <c r="A231" s="3" t="str">
        <f ca="1">'ronde 2'!C81&amp;'ronde 2'!E81</f>
        <v/>
      </c>
      <c r="B231" s="48">
        <f>'ronde 2'!G81</f>
        <v>0</v>
      </c>
      <c r="C231" s="48" t="str">
        <f t="shared" si="6"/>
        <v/>
      </c>
      <c r="D231" s="48" t="str">
        <f t="shared" si="7"/>
        <v/>
      </c>
    </row>
    <row r="232" spans="1:4" ht="12.75">
      <c r="A232" s="3" t="str">
        <f ca="1">'ronde 2'!C82&amp;'ronde 2'!E82</f>
        <v/>
      </c>
      <c r="B232" s="48">
        <f>'ronde 2'!G82</f>
        <v>0</v>
      </c>
      <c r="C232" s="48" t="str">
        <f t="shared" si="6"/>
        <v/>
      </c>
      <c r="D232" s="48" t="str">
        <f t="shared" si="7"/>
        <v/>
      </c>
    </row>
    <row r="233" spans="1:4" ht="12.75">
      <c r="A233" s="3" t="str">
        <f ca="1">'ronde 2'!C83&amp;'ronde 2'!E83</f>
        <v/>
      </c>
      <c r="B233" s="48">
        <f>'ronde 2'!G83</f>
        <v>0</v>
      </c>
      <c r="C233" s="48" t="str">
        <f t="shared" si="6"/>
        <v/>
      </c>
      <c r="D233" s="48" t="str">
        <f t="shared" si="7"/>
        <v/>
      </c>
    </row>
    <row r="234" spans="1:4" ht="12.75">
      <c r="A234" s="3" t="str">
        <f ca="1">'ronde 2'!C84&amp;'ronde 2'!E84</f>
        <v/>
      </c>
      <c r="B234" s="48">
        <f>'ronde 2'!G84</f>
        <v>0</v>
      </c>
      <c r="C234" s="48" t="str">
        <f t="shared" si="6"/>
        <v/>
      </c>
      <c r="D234" s="48" t="str">
        <f t="shared" si="7"/>
        <v/>
      </c>
    </row>
    <row r="235" spans="1:4" ht="12.75">
      <c r="A235" s="3" t="str">
        <f ca="1">'ronde 2'!C85&amp;'ronde 2'!E85</f>
        <v/>
      </c>
      <c r="B235" s="48">
        <f>'ronde 2'!G85</f>
        <v>0</v>
      </c>
      <c r="C235" s="48" t="str">
        <f t="shared" si="6"/>
        <v/>
      </c>
      <c r="D235" s="48" t="str">
        <f t="shared" si="7"/>
        <v/>
      </c>
    </row>
    <row r="236" spans="1:4" ht="12.75">
      <c r="A236" s="3" t="str">
        <f ca="1">'ronde 2'!C86&amp;'ronde 2'!E86</f>
        <v/>
      </c>
      <c r="B236" s="48">
        <f>'ronde 2'!G86</f>
        <v>0</v>
      </c>
      <c r="C236" s="48" t="str">
        <f t="shared" si="6"/>
        <v/>
      </c>
      <c r="D236" s="48" t="str">
        <f t="shared" si="7"/>
        <v/>
      </c>
    </row>
    <row r="237" spans="1:4" ht="12.75">
      <c r="A237" s="3" t="str">
        <f ca="1">'ronde 2'!C87&amp;'ronde 2'!E87</f>
        <v/>
      </c>
      <c r="B237" s="48">
        <f>'ronde 2'!G87</f>
        <v>0</v>
      </c>
      <c r="C237" s="48" t="str">
        <f t="shared" si="6"/>
        <v/>
      </c>
      <c r="D237" s="48" t="str">
        <f t="shared" si="7"/>
        <v/>
      </c>
    </row>
    <row r="238" spans="1:4" ht="12.75">
      <c r="A238" s="3" t="str">
        <f ca="1">'ronde 2'!C88&amp;'ronde 2'!E88</f>
        <v/>
      </c>
      <c r="B238" s="48">
        <f>'ronde 2'!G88</f>
        <v>0</v>
      </c>
      <c r="C238" s="48" t="str">
        <f t="shared" si="6"/>
        <v/>
      </c>
      <c r="D238" s="48" t="str">
        <f t="shared" si="7"/>
        <v/>
      </c>
    </row>
    <row r="239" spans="1:4" ht="12.75">
      <c r="A239" s="3" t="str">
        <f ca="1">'ronde 2'!C89&amp;'ronde 2'!E89</f>
        <v/>
      </c>
      <c r="B239" s="48">
        <f>'ronde 2'!G89</f>
        <v>0</v>
      </c>
      <c r="C239" s="48" t="str">
        <f t="shared" si="6"/>
        <v/>
      </c>
      <c r="D239" s="48" t="str">
        <f t="shared" si="7"/>
        <v/>
      </c>
    </row>
    <row r="240" spans="1:4" ht="12.75">
      <c r="A240" s="3" t="str">
        <f ca="1">'ronde 2'!C90&amp;'ronde 2'!E90</f>
        <v/>
      </c>
      <c r="B240" s="48">
        <f>'ronde 2'!G90</f>
        <v>0</v>
      </c>
      <c r="C240" s="48" t="str">
        <f t="shared" si="6"/>
        <v/>
      </c>
      <c r="D240" s="48" t="str">
        <f t="shared" si="7"/>
        <v/>
      </c>
    </row>
    <row r="241" spans="1:4" ht="12.75">
      <c r="A241" s="3" t="str">
        <f ca="1">'ronde 2'!C91&amp;'ronde 2'!E91</f>
        <v/>
      </c>
      <c r="B241" s="48">
        <f>'ronde 2'!G91</f>
        <v>0</v>
      </c>
      <c r="C241" s="48" t="str">
        <f t="shared" si="6"/>
        <v/>
      </c>
      <c r="D241" s="48" t="str">
        <f t="shared" si="7"/>
        <v/>
      </c>
    </row>
    <row r="242" spans="1:4" ht="12.75">
      <c r="A242" s="3" t="str">
        <f ca="1">'ronde 2'!C92&amp;'ronde 2'!E92</f>
        <v/>
      </c>
      <c r="B242" s="48">
        <f>'ronde 2'!G92</f>
        <v>0</v>
      </c>
      <c r="C242" s="48" t="str">
        <f t="shared" si="6"/>
        <v/>
      </c>
      <c r="D242" s="48" t="str">
        <f t="shared" si="7"/>
        <v/>
      </c>
    </row>
    <row r="243" spans="1:4" ht="12.75">
      <c r="A243" s="3" t="str">
        <f ca="1">'ronde 2'!C93&amp;'ronde 2'!E93</f>
        <v/>
      </c>
      <c r="B243" s="48">
        <f>'ronde 2'!G93</f>
        <v>0</v>
      </c>
      <c r="C243" s="48" t="str">
        <f t="shared" si="6"/>
        <v/>
      </c>
      <c r="D243" s="48" t="str">
        <f t="shared" si="7"/>
        <v/>
      </c>
    </row>
    <row r="244" spans="1:4" ht="12.75">
      <c r="A244" s="3" t="str">
        <f ca="1">'ronde 2'!C94&amp;'ronde 2'!E94</f>
        <v/>
      </c>
      <c r="B244" s="48">
        <f>'ronde 2'!G94</f>
        <v>0</v>
      </c>
      <c r="C244" s="48" t="str">
        <f t="shared" si="6"/>
        <v/>
      </c>
      <c r="D244" s="48" t="str">
        <f t="shared" si="7"/>
        <v/>
      </c>
    </row>
    <row r="245" spans="1:4" ht="12.75">
      <c r="A245" s="3" t="str">
        <f ca="1">'ronde 2'!C95&amp;'ronde 2'!E95</f>
        <v/>
      </c>
      <c r="B245" s="48">
        <f>'ronde 2'!G95</f>
        <v>0</v>
      </c>
      <c r="C245" s="48" t="str">
        <f t="shared" si="6"/>
        <v/>
      </c>
      <c r="D245" s="48" t="str">
        <f t="shared" si="7"/>
        <v/>
      </c>
    </row>
    <row r="246" spans="1:4" ht="12.75">
      <c r="A246" s="3" t="str">
        <f ca="1">'ronde 2'!C96&amp;'ronde 2'!E96</f>
        <v/>
      </c>
      <c r="B246" s="48">
        <f>'ronde 2'!G96</f>
        <v>0</v>
      </c>
      <c r="C246" s="48" t="str">
        <f t="shared" si="6"/>
        <v/>
      </c>
      <c r="D246" s="48" t="str">
        <f t="shared" si="7"/>
        <v/>
      </c>
    </row>
    <row r="247" spans="1:4" ht="12.75">
      <c r="A247" s="3" t="str">
        <f ca="1">'ronde 2'!C97&amp;'ronde 2'!E97</f>
        <v/>
      </c>
      <c r="B247" s="48">
        <f>'ronde 2'!G97</f>
        <v>0</v>
      </c>
      <c r="C247" s="48" t="str">
        <f t="shared" si="6"/>
        <v/>
      </c>
      <c r="D247" s="48" t="str">
        <f t="shared" si="7"/>
        <v/>
      </c>
    </row>
    <row r="248" spans="1:4" ht="12.75">
      <c r="A248" s="3" t="str">
        <f ca="1">'ronde 2'!C98&amp;'ronde 2'!E98</f>
        <v/>
      </c>
      <c r="B248" s="48">
        <f>'ronde 2'!G98</f>
        <v>0</v>
      </c>
      <c r="C248" s="48" t="str">
        <f t="shared" si="6"/>
        <v/>
      </c>
      <c r="D248" s="48" t="str">
        <f t="shared" si="7"/>
        <v/>
      </c>
    </row>
    <row r="249" spans="1:4" ht="12.75">
      <c r="A249" s="3" t="str">
        <f ca="1">'ronde 2'!C99&amp;'ronde 2'!E99</f>
        <v/>
      </c>
      <c r="B249" s="48">
        <f>'ronde 2'!G99</f>
        <v>0</v>
      </c>
      <c r="C249" s="48" t="str">
        <f t="shared" si="6"/>
        <v/>
      </c>
      <c r="D249" s="48" t="str">
        <f t="shared" si="7"/>
        <v/>
      </c>
    </row>
    <row r="250" spans="1:4" ht="12.75">
      <c r="A250" s="3" t="str">
        <f ca="1">'ronde 2'!C100&amp;'ronde 2'!E100</f>
        <v/>
      </c>
      <c r="B250" s="48">
        <f>'ronde 2'!G100</f>
        <v>0</v>
      </c>
      <c r="C250" s="48" t="str">
        <f t="shared" si="6"/>
        <v/>
      </c>
      <c r="D250" s="48" t="str">
        <f t="shared" si="7"/>
        <v/>
      </c>
    </row>
    <row r="251" spans="1:4" ht="12.75">
      <c r="A251" s="3" t="str">
        <f ca="1">'ronde 2'!C101&amp;'ronde 2'!E101</f>
        <v/>
      </c>
      <c r="B251" s="48">
        <f>'ronde 2'!G101</f>
        <v>0</v>
      </c>
      <c r="C251" s="48" t="str">
        <f t="shared" si="6"/>
        <v/>
      </c>
      <c r="D251" s="48" t="str">
        <f t="shared" si="7"/>
        <v/>
      </c>
    </row>
    <row r="252" spans="1:4" ht="12.75">
      <c r="A252" s="3" t="str">
        <f ca="1">'ronde 2'!C102&amp;'ronde 2'!E102</f>
        <v/>
      </c>
      <c r="B252" s="48">
        <f>'ronde 2'!G102</f>
        <v>0</v>
      </c>
      <c r="C252" s="48" t="str">
        <f t="shared" si="6"/>
        <v/>
      </c>
      <c r="D252" s="48" t="str">
        <f t="shared" si="7"/>
        <v/>
      </c>
    </row>
    <row r="253" spans="1:4" ht="12.75">
      <c r="A253" s="3" t="str">
        <f ca="1">'ronde 2'!C103&amp;'ronde 2'!E103</f>
        <v/>
      </c>
      <c r="B253" s="48">
        <f>'ronde 2'!G103</f>
        <v>0</v>
      </c>
      <c r="C253" s="48" t="str">
        <f t="shared" si="6"/>
        <v/>
      </c>
      <c r="D253" s="48" t="str">
        <f t="shared" si="7"/>
        <v/>
      </c>
    </row>
    <row r="254" spans="1:4" ht="12.75">
      <c r="A254" s="3" t="str">
        <f ca="1">'ronde 2'!C104&amp;'ronde 2'!E104</f>
        <v/>
      </c>
      <c r="B254" s="48">
        <f>'ronde 2'!G104</f>
        <v>0</v>
      </c>
      <c r="C254" s="48" t="str">
        <f t="shared" si="6"/>
        <v/>
      </c>
      <c r="D254" s="48" t="str">
        <f t="shared" si="7"/>
        <v/>
      </c>
    </row>
    <row r="255" spans="1:4" ht="12.75">
      <c r="A255" s="3" t="str">
        <f ca="1">'ronde 2'!C105&amp;'ronde 2'!E105</f>
        <v/>
      </c>
      <c r="B255" s="48">
        <f>'ronde 2'!G105</f>
        <v>0</v>
      </c>
      <c r="C255" s="48" t="str">
        <f t="shared" si="6"/>
        <v/>
      </c>
      <c r="D255" s="48" t="str">
        <f t="shared" si="7"/>
        <v/>
      </c>
    </row>
    <row r="256" spans="1:4" ht="12.75">
      <c r="A256" s="3" t="str">
        <f ca="1">'ronde 2'!C106&amp;'ronde 2'!E106</f>
        <v/>
      </c>
      <c r="B256" s="48">
        <f>'ronde 2'!G106</f>
        <v>0</v>
      </c>
      <c r="C256" s="48" t="str">
        <f t="shared" si="6"/>
        <v/>
      </c>
      <c r="D256" s="48" t="str">
        <f t="shared" si="7"/>
        <v/>
      </c>
    </row>
    <row r="301" spans="1:2" ht="12.75">
      <c r="A301" s="4" t="s">
        <v>44</v>
      </c>
      <c r="B301" s="48"/>
    </row>
    <row r="302" spans="1:4" ht="12.75">
      <c r="A302" s="3" t="str">
        <f ca="1">'ronde 3'!C2&amp;'ronde 3'!E2</f>
        <v/>
      </c>
      <c r="B302" s="48">
        <f>'ronde 3'!G2</f>
        <v>0</v>
      </c>
      <c r="C302" s="48" t="str">
        <f>IF(B302=0,"",IF(B302=1,1,IF(B302=3,0.5,0)))</f>
        <v/>
      </c>
      <c r="D302" s="48" t="str">
        <f>IF(B302=0,"",IF(B302=1,0,IF(B302=3,0.5,1)))</f>
        <v/>
      </c>
    </row>
    <row r="303" spans="1:4" ht="12.75">
      <c r="A303" s="3" t="str">
        <f ca="1">'ronde 3'!C3&amp;'ronde 3'!E3</f>
        <v/>
      </c>
      <c r="B303" s="48">
        <f>'ronde 3'!G3</f>
        <v>0</v>
      </c>
      <c r="C303" s="48" t="str">
        <f aca="true" t="shared" si="8" ref="C303:C366">IF(B303=0,"",IF(B303=1,1,IF(B303=3,0.5,0)))</f>
        <v/>
      </c>
      <c r="D303" s="48" t="str">
        <f aca="true" t="shared" si="9" ref="D303:D366">IF(B303=0,"",IF(B303=1,0,IF(B303=3,0.5,1)))</f>
        <v/>
      </c>
    </row>
    <row r="304" spans="1:4" ht="12.75">
      <c r="A304" s="3" t="str">
        <f ca="1">'ronde 3'!C4&amp;'ronde 3'!E4</f>
        <v/>
      </c>
      <c r="B304" s="48">
        <f>'ronde 3'!G4</f>
        <v>0</v>
      </c>
      <c r="C304" s="48" t="str">
        <f t="shared" si="8"/>
        <v/>
      </c>
      <c r="D304" s="48" t="str">
        <f t="shared" si="9"/>
        <v/>
      </c>
    </row>
    <row r="305" spans="1:4" ht="12.75">
      <c r="A305" s="3" t="str">
        <f ca="1">'ronde 3'!C5&amp;'ronde 3'!E5</f>
        <v/>
      </c>
      <c r="B305" s="48">
        <f>'ronde 3'!G5</f>
        <v>0</v>
      </c>
      <c r="C305" s="48" t="str">
        <f t="shared" si="8"/>
        <v/>
      </c>
      <c r="D305" s="48" t="str">
        <f t="shared" si="9"/>
        <v/>
      </c>
    </row>
    <row r="306" spans="1:4" ht="12.75">
      <c r="A306" s="3" t="str">
        <f ca="1">'ronde 3'!C6&amp;'ronde 3'!E6</f>
        <v/>
      </c>
      <c r="B306" s="48">
        <f>'ronde 3'!G6</f>
        <v>0</v>
      </c>
      <c r="C306" s="48" t="str">
        <f t="shared" si="8"/>
        <v/>
      </c>
      <c r="D306" s="48" t="str">
        <f t="shared" si="9"/>
        <v/>
      </c>
    </row>
    <row r="307" spans="1:4" ht="12.75">
      <c r="A307" s="3" t="str">
        <f ca="1">'ronde 3'!C7&amp;'ronde 3'!E7</f>
        <v/>
      </c>
      <c r="B307" s="48">
        <f>'ronde 3'!G7</f>
        <v>0</v>
      </c>
      <c r="C307" s="48" t="str">
        <f t="shared" si="8"/>
        <v/>
      </c>
      <c r="D307" s="48" t="str">
        <f t="shared" si="9"/>
        <v/>
      </c>
    </row>
    <row r="308" spans="1:4" ht="12.75">
      <c r="A308" s="3" t="str">
        <f ca="1">'ronde 3'!C8&amp;'ronde 3'!E8</f>
        <v/>
      </c>
      <c r="B308" s="48">
        <f>'ronde 3'!G8</f>
        <v>0</v>
      </c>
      <c r="C308" s="48" t="str">
        <f t="shared" si="8"/>
        <v/>
      </c>
      <c r="D308" s="48" t="str">
        <f t="shared" si="9"/>
        <v/>
      </c>
    </row>
    <row r="309" spans="1:4" ht="12.75">
      <c r="A309" s="3" t="str">
        <f ca="1">'ronde 3'!C9&amp;'ronde 3'!E9</f>
        <v/>
      </c>
      <c r="B309" s="48">
        <f>'ronde 3'!G9</f>
        <v>0</v>
      </c>
      <c r="C309" s="48" t="str">
        <f t="shared" si="8"/>
        <v/>
      </c>
      <c r="D309" s="48" t="str">
        <f t="shared" si="9"/>
        <v/>
      </c>
    </row>
    <row r="310" spans="1:4" ht="12.75">
      <c r="A310" s="3" t="str">
        <f ca="1">'ronde 3'!C10&amp;'ronde 3'!E10</f>
        <v/>
      </c>
      <c r="B310" s="48">
        <f>'ronde 3'!G10</f>
        <v>0</v>
      </c>
      <c r="C310" s="48" t="str">
        <f t="shared" si="8"/>
        <v/>
      </c>
      <c r="D310" s="48" t="str">
        <f t="shared" si="9"/>
        <v/>
      </c>
    </row>
    <row r="311" spans="1:4" ht="12.75">
      <c r="A311" s="3" t="str">
        <f ca="1">'ronde 3'!C11&amp;'ronde 3'!E11</f>
        <v/>
      </c>
      <c r="B311" s="48">
        <f>'ronde 3'!G11</f>
        <v>0</v>
      </c>
      <c r="C311" s="48" t="str">
        <f t="shared" si="8"/>
        <v/>
      </c>
      <c r="D311" s="48" t="str">
        <f t="shared" si="9"/>
        <v/>
      </c>
    </row>
    <row r="312" spans="1:4" ht="12.75">
      <c r="A312" s="3" t="str">
        <f ca="1">'ronde 3'!C12&amp;'ronde 3'!E12</f>
        <v/>
      </c>
      <c r="B312" s="48">
        <f>'ronde 3'!G12</f>
        <v>0</v>
      </c>
      <c r="C312" s="48" t="str">
        <f t="shared" si="8"/>
        <v/>
      </c>
      <c r="D312" s="48" t="str">
        <f t="shared" si="9"/>
        <v/>
      </c>
    </row>
    <row r="313" spans="1:4" ht="12.75">
      <c r="A313" s="3" t="str">
        <f ca="1">'ronde 3'!C13&amp;'ronde 3'!E13</f>
        <v/>
      </c>
      <c r="B313" s="48">
        <f>'ronde 3'!G13</f>
        <v>0</v>
      </c>
      <c r="C313" s="48" t="str">
        <f t="shared" si="8"/>
        <v/>
      </c>
      <c r="D313" s="48" t="str">
        <f t="shared" si="9"/>
        <v/>
      </c>
    </row>
    <row r="314" spans="1:4" ht="12.75">
      <c r="A314" s="3" t="str">
        <f ca="1">'ronde 3'!C14&amp;'ronde 3'!E14</f>
        <v/>
      </c>
      <c r="B314" s="48">
        <f>'ronde 3'!G14</f>
        <v>0</v>
      </c>
      <c r="C314" s="48" t="str">
        <f t="shared" si="8"/>
        <v/>
      </c>
      <c r="D314" s="48" t="str">
        <f t="shared" si="9"/>
        <v/>
      </c>
    </row>
    <row r="315" spans="1:4" ht="12.75">
      <c r="A315" s="3" t="str">
        <f ca="1">'ronde 3'!C15&amp;'ronde 3'!E15</f>
        <v/>
      </c>
      <c r="B315" s="48">
        <f>'ronde 3'!G15</f>
        <v>0</v>
      </c>
      <c r="C315" s="48" t="str">
        <f t="shared" si="8"/>
        <v/>
      </c>
      <c r="D315" s="48" t="str">
        <f t="shared" si="9"/>
        <v/>
      </c>
    </row>
    <row r="316" spans="1:4" ht="12.75">
      <c r="A316" s="3" t="str">
        <f ca="1">'ronde 3'!C16&amp;'ronde 3'!E16</f>
        <v/>
      </c>
      <c r="B316" s="48">
        <f>'ronde 3'!G16</f>
        <v>0</v>
      </c>
      <c r="C316" s="48" t="str">
        <f t="shared" si="8"/>
        <v/>
      </c>
      <c r="D316" s="48" t="str">
        <f t="shared" si="9"/>
        <v/>
      </c>
    </row>
    <row r="317" spans="1:4" ht="12.75">
      <c r="A317" s="3" t="str">
        <f ca="1">'ronde 3'!C17&amp;'ronde 3'!E17</f>
        <v/>
      </c>
      <c r="B317" s="48">
        <f>'ronde 3'!G17</f>
        <v>0</v>
      </c>
      <c r="C317" s="48" t="str">
        <f t="shared" si="8"/>
        <v/>
      </c>
      <c r="D317" s="48" t="str">
        <f t="shared" si="9"/>
        <v/>
      </c>
    </row>
    <row r="318" spans="1:4" ht="12.75">
      <c r="A318" s="3" t="str">
        <f ca="1">'ronde 3'!C18&amp;'ronde 3'!E18</f>
        <v/>
      </c>
      <c r="B318" s="48">
        <f>'ronde 3'!G18</f>
        <v>0</v>
      </c>
      <c r="C318" s="48" t="str">
        <f t="shared" si="8"/>
        <v/>
      </c>
      <c r="D318" s="48" t="str">
        <f t="shared" si="9"/>
        <v/>
      </c>
    </row>
    <row r="319" spans="1:4" ht="12.75">
      <c r="A319" s="3" t="str">
        <f ca="1">'ronde 3'!C19&amp;'ronde 3'!E19</f>
        <v/>
      </c>
      <c r="B319" s="48">
        <f>'ronde 3'!G19</f>
        <v>0</v>
      </c>
      <c r="C319" s="48" t="str">
        <f t="shared" si="8"/>
        <v/>
      </c>
      <c r="D319" s="48" t="str">
        <f t="shared" si="9"/>
        <v/>
      </c>
    </row>
    <row r="320" spans="1:4" ht="12.75">
      <c r="A320" s="3" t="str">
        <f ca="1">'ronde 3'!C20&amp;'ronde 3'!E20</f>
        <v/>
      </c>
      <c r="B320" s="48">
        <f>'ronde 3'!G20</f>
        <v>0</v>
      </c>
      <c r="C320" s="48" t="str">
        <f t="shared" si="8"/>
        <v/>
      </c>
      <c r="D320" s="48" t="str">
        <f t="shared" si="9"/>
        <v/>
      </c>
    </row>
    <row r="321" spans="1:4" ht="12.75">
      <c r="A321" s="3" t="str">
        <f ca="1">'ronde 3'!C21&amp;'ronde 3'!E21</f>
        <v/>
      </c>
      <c r="B321" s="48">
        <f>'ronde 3'!G21</f>
        <v>0</v>
      </c>
      <c r="C321" s="48" t="str">
        <f t="shared" si="8"/>
        <v/>
      </c>
      <c r="D321" s="48" t="str">
        <f t="shared" si="9"/>
        <v/>
      </c>
    </row>
    <row r="322" spans="1:4" ht="12.75">
      <c r="A322" s="3" t="str">
        <f ca="1">'ronde 3'!C22&amp;'ronde 3'!E22</f>
        <v/>
      </c>
      <c r="B322" s="48">
        <f>'ronde 3'!G22</f>
        <v>0</v>
      </c>
      <c r="C322" s="48" t="str">
        <f t="shared" si="8"/>
        <v/>
      </c>
      <c r="D322" s="48" t="str">
        <f t="shared" si="9"/>
        <v/>
      </c>
    </row>
    <row r="323" spans="1:4" ht="12.75">
      <c r="A323" s="3" t="str">
        <f ca="1">'ronde 3'!C23&amp;'ronde 3'!E23</f>
        <v/>
      </c>
      <c r="B323" s="48">
        <f>'ronde 3'!G23</f>
        <v>0</v>
      </c>
      <c r="C323" s="48" t="str">
        <f t="shared" si="8"/>
        <v/>
      </c>
      <c r="D323" s="48" t="str">
        <f t="shared" si="9"/>
        <v/>
      </c>
    </row>
    <row r="324" spans="1:4" ht="12.75">
      <c r="A324" s="3" t="str">
        <f ca="1">'ronde 3'!C24&amp;'ronde 3'!E24</f>
        <v/>
      </c>
      <c r="B324" s="48">
        <f>'ronde 3'!G24</f>
        <v>0</v>
      </c>
      <c r="C324" s="48" t="str">
        <f t="shared" si="8"/>
        <v/>
      </c>
      <c r="D324" s="48" t="str">
        <f t="shared" si="9"/>
        <v/>
      </c>
    </row>
    <row r="325" spans="1:4" ht="12.75">
      <c r="A325" s="3" t="str">
        <f ca="1">'ronde 3'!C25&amp;'ronde 3'!E25</f>
        <v/>
      </c>
      <c r="B325" s="48">
        <f>'ronde 3'!G25</f>
        <v>0</v>
      </c>
      <c r="C325" s="48" t="str">
        <f t="shared" si="8"/>
        <v/>
      </c>
      <c r="D325" s="48" t="str">
        <f t="shared" si="9"/>
        <v/>
      </c>
    </row>
    <row r="326" spans="1:4" ht="12.75">
      <c r="A326" s="3" t="str">
        <f ca="1">'ronde 3'!C26&amp;'ronde 3'!E26</f>
        <v/>
      </c>
      <c r="B326" s="48">
        <f>'ronde 3'!G26</f>
        <v>0</v>
      </c>
      <c r="C326" s="48" t="str">
        <f t="shared" si="8"/>
        <v/>
      </c>
      <c r="D326" s="48" t="str">
        <f t="shared" si="9"/>
        <v/>
      </c>
    </row>
    <row r="327" spans="1:4" ht="12.75">
      <c r="A327" s="3" t="str">
        <f ca="1">'ronde 3'!C27&amp;'ronde 3'!E27</f>
        <v/>
      </c>
      <c r="B327" s="48">
        <f>'ronde 3'!G27</f>
        <v>0</v>
      </c>
      <c r="C327" s="48" t="str">
        <f t="shared" si="8"/>
        <v/>
      </c>
      <c r="D327" s="48" t="str">
        <f t="shared" si="9"/>
        <v/>
      </c>
    </row>
    <row r="328" spans="1:4" ht="12.75">
      <c r="A328" s="3" t="str">
        <f ca="1">'ronde 3'!C28&amp;'ronde 3'!E28</f>
        <v/>
      </c>
      <c r="B328" s="48">
        <f>'ronde 3'!G28</f>
        <v>0</v>
      </c>
      <c r="C328" s="48" t="str">
        <f t="shared" si="8"/>
        <v/>
      </c>
      <c r="D328" s="48" t="str">
        <f t="shared" si="9"/>
        <v/>
      </c>
    </row>
    <row r="329" spans="1:4" ht="12.75">
      <c r="A329" s="3" t="str">
        <f ca="1">'ronde 3'!C29&amp;'ronde 3'!E29</f>
        <v/>
      </c>
      <c r="B329" s="48">
        <f>'ronde 3'!G29</f>
        <v>0</v>
      </c>
      <c r="C329" s="48" t="str">
        <f t="shared" si="8"/>
        <v/>
      </c>
      <c r="D329" s="48" t="str">
        <f t="shared" si="9"/>
        <v/>
      </c>
    </row>
    <row r="330" spans="1:4" ht="12.75">
      <c r="A330" s="3" t="str">
        <f ca="1">'ronde 3'!C30&amp;'ronde 3'!E30</f>
        <v/>
      </c>
      <c r="B330" s="48">
        <f>'ronde 3'!G30</f>
        <v>0</v>
      </c>
      <c r="C330" s="48" t="str">
        <f t="shared" si="8"/>
        <v/>
      </c>
      <c r="D330" s="48" t="str">
        <f t="shared" si="9"/>
        <v/>
      </c>
    </row>
    <row r="331" spans="1:4" ht="12.75">
      <c r="A331" s="3" t="str">
        <f ca="1">'ronde 3'!C31&amp;'ronde 3'!E31</f>
        <v/>
      </c>
      <c r="B331" s="48">
        <f>'ronde 3'!G31</f>
        <v>0</v>
      </c>
      <c r="C331" s="48" t="str">
        <f t="shared" si="8"/>
        <v/>
      </c>
      <c r="D331" s="48" t="str">
        <f t="shared" si="9"/>
        <v/>
      </c>
    </row>
    <row r="332" spans="1:4" ht="12.75">
      <c r="A332" s="3" t="str">
        <f ca="1">'ronde 3'!C32&amp;'ronde 3'!E32</f>
        <v/>
      </c>
      <c r="B332" s="48">
        <f>'ronde 3'!G32</f>
        <v>0</v>
      </c>
      <c r="C332" s="48" t="str">
        <f t="shared" si="8"/>
        <v/>
      </c>
      <c r="D332" s="48" t="str">
        <f t="shared" si="9"/>
        <v/>
      </c>
    </row>
    <row r="333" spans="1:4" ht="12.75">
      <c r="A333" s="3" t="str">
        <f ca="1">'ronde 3'!C33&amp;'ronde 3'!E33</f>
        <v/>
      </c>
      <c r="B333" s="48">
        <f>'ronde 3'!G33</f>
        <v>0</v>
      </c>
      <c r="C333" s="48" t="str">
        <f t="shared" si="8"/>
        <v/>
      </c>
      <c r="D333" s="48" t="str">
        <f t="shared" si="9"/>
        <v/>
      </c>
    </row>
    <row r="334" spans="1:4" ht="12.75">
      <c r="A334" s="3" t="str">
        <f ca="1">'ronde 3'!C34&amp;'ronde 3'!E34</f>
        <v/>
      </c>
      <c r="B334" s="48">
        <f>'ronde 3'!G34</f>
        <v>0</v>
      </c>
      <c r="C334" s="48" t="str">
        <f t="shared" si="8"/>
        <v/>
      </c>
      <c r="D334" s="48" t="str">
        <f t="shared" si="9"/>
        <v/>
      </c>
    </row>
    <row r="335" spans="1:4" ht="12.75">
      <c r="A335" s="3" t="str">
        <f ca="1">'ronde 3'!C35&amp;'ronde 3'!E35</f>
        <v/>
      </c>
      <c r="B335" s="48">
        <f>'ronde 3'!G35</f>
        <v>0</v>
      </c>
      <c r="C335" s="48" t="str">
        <f t="shared" si="8"/>
        <v/>
      </c>
      <c r="D335" s="48" t="str">
        <f t="shared" si="9"/>
        <v/>
      </c>
    </row>
    <row r="336" spans="1:4" ht="12.75">
      <c r="A336" s="3" t="str">
        <f ca="1">'ronde 3'!C36&amp;'ronde 3'!E36</f>
        <v/>
      </c>
      <c r="B336" s="48">
        <f>'ronde 3'!G36</f>
        <v>0</v>
      </c>
      <c r="C336" s="48" t="str">
        <f t="shared" si="8"/>
        <v/>
      </c>
      <c r="D336" s="48" t="str">
        <f t="shared" si="9"/>
        <v/>
      </c>
    </row>
    <row r="337" spans="1:4" ht="12.75">
      <c r="A337" s="3" t="str">
        <f ca="1">'ronde 3'!C37&amp;'ronde 3'!E37</f>
        <v/>
      </c>
      <c r="B337" s="48">
        <f>'ronde 3'!G37</f>
        <v>0</v>
      </c>
      <c r="C337" s="48" t="str">
        <f t="shared" si="8"/>
        <v/>
      </c>
      <c r="D337" s="48" t="str">
        <f t="shared" si="9"/>
        <v/>
      </c>
    </row>
    <row r="338" spans="1:4" ht="12.75">
      <c r="A338" s="3" t="str">
        <f ca="1">'ronde 3'!C38&amp;'ronde 3'!E38</f>
        <v/>
      </c>
      <c r="B338" s="48">
        <f>'ronde 3'!G38</f>
        <v>0</v>
      </c>
      <c r="C338" s="48" t="str">
        <f t="shared" si="8"/>
        <v/>
      </c>
      <c r="D338" s="48" t="str">
        <f t="shared" si="9"/>
        <v/>
      </c>
    </row>
    <row r="339" spans="1:4" ht="12.75">
      <c r="A339" s="3" t="str">
        <f ca="1">'ronde 3'!C39&amp;'ronde 3'!E39</f>
        <v/>
      </c>
      <c r="B339" s="48">
        <f>'ronde 3'!G39</f>
        <v>0</v>
      </c>
      <c r="C339" s="48" t="str">
        <f t="shared" si="8"/>
        <v/>
      </c>
      <c r="D339" s="48" t="str">
        <f t="shared" si="9"/>
        <v/>
      </c>
    </row>
    <row r="340" spans="1:4" ht="12.75">
      <c r="A340" s="3" t="str">
        <f ca="1">'ronde 3'!C40&amp;'ronde 3'!E40</f>
        <v/>
      </c>
      <c r="B340" s="48">
        <f>'ronde 3'!G40</f>
        <v>0</v>
      </c>
      <c r="C340" s="48" t="str">
        <f t="shared" si="8"/>
        <v/>
      </c>
      <c r="D340" s="48" t="str">
        <f t="shared" si="9"/>
        <v/>
      </c>
    </row>
    <row r="341" spans="1:4" ht="12.75">
      <c r="A341" s="3" t="str">
        <f ca="1">'ronde 3'!C41&amp;'ronde 3'!E41</f>
        <v/>
      </c>
      <c r="B341" s="48">
        <f>'ronde 3'!G41</f>
        <v>0</v>
      </c>
      <c r="C341" s="48" t="str">
        <f t="shared" si="8"/>
        <v/>
      </c>
      <c r="D341" s="48" t="str">
        <f t="shared" si="9"/>
        <v/>
      </c>
    </row>
    <row r="342" spans="1:4" ht="12.75">
      <c r="A342" s="3" t="str">
        <f ca="1">'ronde 3'!C42&amp;'ronde 3'!E42</f>
        <v/>
      </c>
      <c r="B342" s="48">
        <f>'ronde 3'!G42</f>
        <v>0</v>
      </c>
      <c r="C342" s="48" t="str">
        <f t="shared" si="8"/>
        <v/>
      </c>
      <c r="D342" s="48" t="str">
        <f t="shared" si="9"/>
        <v/>
      </c>
    </row>
    <row r="343" spans="1:4" ht="12.75">
      <c r="A343" s="3" t="str">
        <f ca="1">'ronde 3'!C43&amp;'ronde 3'!E43</f>
        <v/>
      </c>
      <c r="B343" s="48">
        <f>'ronde 3'!G43</f>
        <v>0</v>
      </c>
      <c r="C343" s="48" t="str">
        <f t="shared" si="8"/>
        <v/>
      </c>
      <c r="D343" s="48" t="str">
        <f t="shared" si="9"/>
        <v/>
      </c>
    </row>
    <row r="344" spans="1:4" ht="12.75">
      <c r="A344" s="3" t="str">
        <f ca="1">'ronde 3'!C44&amp;'ronde 3'!E44</f>
        <v/>
      </c>
      <c r="B344" s="48">
        <f>'ronde 3'!G44</f>
        <v>0</v>
      </c>
      <c r="C344" s="48" t="str">
        <f t="shared" si="8"/>
        <v/>
      </c>
      <c r="D344" s="48" t="str">
        <f t="shared" si="9"/>
        <v/>
      </c>
    </row>
    <row r="345" spans="1:4" ht="12.75">
      <c r="A345" s="3" t="str">
        <f ca="1">'ronde 3'!C45&amp;'ronde 3'!E45</f>
        <v/>
      </c>
      <c r="B345" s="48">
        <f>'ronde 3'!G45</f>
        <v>0</v>
      </c>
      <c r="C345" s="48" t="str">
        <f t="shared" si="8"/>
        <v/>
      </c>
      <c r="D345" s="48" t="str">
        <f t="shared" si="9"/>
        <v/>
      </c>
    </row>
    <row r="346" spans="1:4" ht="12.75">
      <c r="A346" s="3" t="str">
        <f ca="1">'ronde 3'!C46&amp;'ronde 3'!E46</f>
        <v/>
      </c>
      <c r="B346" s="48">
        <f>'ronde 3'!G46</f>
        <v>0</v>
      </c>
      <c r="C346" s="48" t="str">
        <f t="shared" si="8"/>
        <v/>
      </c>
      <c r="D346" s="48" t="str">
        <f t="shared" si="9"/>
        <v/>
      </c>
    </row>
    <row r="347" spans="1:4" ht="12.75">
      <c r="A347" s="3" t="str">
        <f ca="1">'ronde 3'!C47&amp;'ronde 3'!E47</f>
        <v/>
      </c>
      <c r="B347" s="48">
        <f>'ronde 3'!G47</f>
        <v>0</v>
      </c>
      <c r="C347" s="48" t="str">
        <f t="shared" si="8"/>
        <v/>
      </c>
      <c r="D347" s="48" t="str">
        <f t="shared" si="9"/>
        <v/>
      </c>
    </row>
    <row r="348" spans="1:4" ht="12.75">
      <c r="A348" s="3" t="str">
        <f ca="1">'ronde 3'!C48&amp;'ronde 3'!E48</f>
        <v/>
      </c>
      <c r="B348" s="48">
        <f>'ronde 3'!G48</f>
        <v>0</v>
      </c>
      <c r="C348" s="48" t="str">
        <f t="shared" si="8"/>
        <v/>
      </c>
      <c r="D348" s="48" t="str">
        <f t="shared" si="9"/>
        <v/>
      </c>
    </row>
    <row r="349" spans="1:4" ht="12.75">
      <c r="A349" s="3" t="str">
        <f ca="1">'ronde 3'!C49&amp;'ronde 3'!E49</f>
        <v/>
      </c>
      <c r="B349" s="48">
        <f>'ronde 3'!G49</f>
        <v>0</v>
      </c>
      <c r="C349" s="48" t="str">
        <f t="shared" si="8"/>
        <v/>
      </c>
      <c r="D349" s="48" t="str">
        <f t="shared" si="9"/>
        <v/>
      </c>
    </row>
    <row r="350" spans="1:4" ht="12.75">
      <c r="A350" s="3" t="str">
        <f ca="1">'ronde 3'!C50&amp;'ronde 3'!E50</f>
        <v/>
      </c>
      <c r="B350" s="48">
        <f>'ronde 3'!G50</f>
        <v>0</v>
      </c>
      <c r="C350" s="48" t="str">
        <f t="shared" si="8"/>
        <v/>
      </c>
      <c r="D350" s="48" t="str">
        <f t="shared" si="9"/>
        <v/>
      </c>
    </row>
    <row r="351" spans="1:4" ht="12.75">
      <c r="A351" s="3" t="str">
        <f ca="1">'ronde 3'!C51&amp;'ronde 3'!E51</f>
        <v/>
      </c>
      <c r="B351" s="48">
        <f>'ronde 3'!G51</f>
        <v>0</v>
      </c>
      <c r="C351" s="48" t="str">
        <f t="shared" si="8"/>
        <v/>
      </c>
      <c r="D351" s="48" t="str">
        <f t="shared" si="9"/>
        <v/>
      </c>
    </row>
    <row r="352" spans="1:4" ht="12.75">
      <c r="A352" s="3" t="str">
        <f ca="1">'ronde 3'!C52&amp;'ronde 3'!E52</f>
        <v/>
      </c>
      <c r="B352" s="48">
        <f>'ronde 3'!G52</f>
        <v>0</v>
      </c>
      <c r="C352" s="48" t="str">
        <f t="shared" si="8"/>
        <v/>
      </c>
      <c r="D352" s="48" t="str">
        <f t="shared" si="9"/>
        <v/>
      </c>
    </row>
    <row r="353" spans="1:4" ht="12.75">
      <c r="A353" s="3" t="str">
        <f ca="1">'ronde 3'!C53&amp;'ronde 3'!E53</f>
        <v/>
      </c>
      <c r="B353" s="48">
        <f>'ronde 3'!G53</f>
        <v>0</v>
      </c>
      <c r="C353" s="48" t="str">
        <f t="shared" si="8"/>
        <v/>
      </c>
      <c r="D353" s="48" t="str">
        <f t="shared" si="9"/>
        <v/>
      </c>
    </row>
    <row r="354" spans="1:4" ht="12.75">
      <c r="A354" s="3" t="str">
        <f ca="1">'ronde 3'!C54&amp;'ronde 3'!E54</f>
        <v/>
      </c>
      <c r="B354" s="48">
        <f>'ronde 3'!G54</f>
        <v>0</v>
      </c>
      <c r="C354" s="48" t="str">
        <f t="shared" si="8"/>
        <v/>
      </c>
      <c r="D354" s="48" t="str">
        <f t="shared" si="9"/>
        <v/>
      </c>
    </row>
    <row r="355" spans="1:4" ht="12.75">
      <c r="A355" s="3" t="str">
        <f ca="1">'ronde 3'!C55&amp;'ronde 3'!E55</f>
        <v/>
      </c>
      <c r="B355" s="48">
        <f>'ronde 3'!G55</f>
        <v>0</v>
      </c>
      <c r="C355" s="48" t="str">
        <f t="shared" si="8"/>
        <v/>
      </c>
      <c r="D355" s="48" t="str">
        <f t="shared" si="9"/>
        <v/>
      </c>
    </row>
    <row r="356" spans="1:4" ht="12.75">
      <c r="A356" s="3" t="str">
        <f ca="1">'ronde 3'!C56&amp;'ronde 3'!E56</f>
        <v/>
      </c>
      <c r="B356" s="48">
        <f>'ronde 3'!G56</f>
        <v>0</v>
      </c>
      <c r="C356" s="48" t="str">
        <f t="shared" si="8"/>
        <v/>
      </c>
      <c r="D356" s="48" t="str">
        <f t="shared" si="9"/>
        <v/>
      </c>
    </row>
    <row r="357" spans="1:4" ht="12.75">
      <c r="A357" s="3" t="str">
        <f ca="1">'ronde 3'!C57&amp;'ronde 3'!E57</f>
        <v/>
      </c>
      <c r="B357" s="48">
        <f>'ronde 3'!G57</f>
        <v>0</v>
      </c>
      <c r="C357" s="48" t="str">
        <f t="shared" si="8"/>
        <v/>
      </c>
      <c r="D357" s="48" t="str">
        <f t="shared" si="9"/>
        <v/>
      </c>
    </row>
    <row r="358" spans="1:4" ht="12.75">
      <c r="A358" s="3" t="str">
        <f ca="1">'ronde 3'!C58&amp;'ronde 3'!E58</f>
        <v/>
      </c>
      <c r="B358" s="48">
        <f>'ronde 3'!G58</f>
        <v>0</v>
      </c>
      <c r="C358" s="48" t="str">
        <f t="shared" si="8"/>
        <v/>
      </c>
      <c r="D358" s="48" t="str">
        <f t="shared" si="9"/>
        <v/>
      </c>
    </row>
    <row r="359" spans="1:4" ht="12.75">
      <c r="A359" s="3" t="str">
        <f ca="1">'ronde 3'!C59&amp;'ronde 3'!E59</f>
        <v/>
      </c>
      <c r="B359" s="48">
        <f>'ronde 3'!G59</f>
        <v>0</v>
      </c>
      <c r="C359" s="48" t="str">
        <f t="shared" si="8"/>
        <v/>
      </c>
      <c r="D359" s="48" t="str">
        <f t="shared" si="9"/>
        <v/>
      </c>
    </row>
    <row r="360" spans="1:4" ht="12.75">
      <c r="A360" s="3" t="str">
        <f ca="1">'ronde 3'!C60&amp;'ronde 3'!E60</f>
        <v/>
      </c>
      <c r="B360" s="48">
        <f>'ronde 3'!G60</f>
        <v>0</v>
      </c>
      <c r="C360" s="48" t="str">
        <f t="shared" si="8"/>
        <v/>
      </c>
      <c r="D360" s="48" t="str">
        <f t="shared" si="9"/>
        <v/>
      </c>
    </row>
    <row r="361" spans="1:4" ht="12.75">
      <c r="A361" s="3" t="str">
        <f ca="1">'ronde 3'!C61&amp;'ronde 3'!E61</f>
        <v/>
      </c>
      <c r="B361" s="48">
        <f>'ronde 3'!G61</f>
        <v>0</v>
      </c>
      <c r="C361" s="48" t="str">
        <f t="shared" si="8"/>
        <v/>
      </c>
      <c r="D361" s="48" t="str">
        <f t="shared" si="9"/>
        <v/>
      </c>
    </row>
    <row r="362" spans="1:4" ht="12.75">
      <c r="A362" s="3" t="str">
        <f ca="1">'ronde 3'!C62&amp;'ronde 3'!E62</f>
        <v/>
      </c>
      <c r="B362" s="48">
        <f>'ronde 3'!G62</f>
        <v>0</v>
      </c>
      <c r="C362" s="48" t="str">
        <f t="shared" si="8"/>
        <v/>
      </c>
      <c r="D362" s="48" t="str">
        <f t="shared" si="9"/>
        <v/>
      </c>
    </row>
    <row r="363" spans="1:4" ht="12.75">
      <c r="A363" s="3" t="str">
        <f ca="1">'ronde 3'!C63&amp;'ronde 3'!E63</f>
        <v/>
      </c>
      <c r="B363" s="48">
        <f>'ronde 3'!G63</f>
        <v>0</v>
      </c>
      <c r="C363" s="48" t="str">
        <f t="shared" si="8"/>
        <v/>
      </c>
      <c r="D363" s="48" t="str">
        <f t="shared" si="9"/>
        <v/>
      </c>
    </row>
    <row r="364" spans="1:4" ht="12.75">
      <c r="A364" s="3" t="str">
        <f ca="1">'ronde 3'!C64&amp;'ronde 3'!E64</f>
        <v/>
      </c>
      <c r="B364" s="48">
        <f>'ronde 3'!G64</f>
        <v>0</v>
      </c>
      <c r="C364" s="48" t="str">
        <f t="shared" si="8"/>
        <v/>
      </c>
      <c r="D364" s="48" t="str">
        <f t="shared" si="9"/>
        <v/>
      </c>
    </row>
    <row r="365" spans="1:4" ht="12.75">
      <c r="A365" s="3" t="str">
        <f ca="1">'ronde 3'!C65&amp;'ronde 3'!E65</f>
        <v/>
      </c>
      <c r="B365" s="48">
        <f>'ronde 3'!G65</f>
        <v>0</v>
      </c>
      <c r="C365" s="48" t="str">
        <f t="shared" si="8"/>
        <v/>
      </c>
      <c r="D365" s="48" t="str">
        <f t="shared" si="9"/>
        <v/>
      </c>
    </row>
    <row r="366" spans="1:4" ht="12.75">
      <c r="A366" s="3" t="str">
        <f ca="1">'ronde 3'!C66&amp;'ronde 3'!E66</f>
        <v/>
      </c>
      <c r="B366" s="48">
        <f>'ronde 3'!G66</f>
        <v>0</v>
      </c>
      <c r="C366" s="48" t="str">
        <f t="shared" si="8"/>
        <v/>
      </c>
      <c r="D366" s="48" t="str">
        <f t="shared" si="9"/>
        <v/>
      </c>
    </row>
    <row r="367" spans="1:4" ht="12.75">
      <c r="A367" s="3" t="str">
        <f ca="1">'ronde 3'!C67&amp;'ronde 3'!E67</f>
        <v/>
      </c>
      <c r="B367" s="48">
        <f>'ronde 3'!G67</f>
        <v>0</v>
      </c>
      <c r="C367" s="48" t="str">
        <f aca="true" t="shared" si="10" ref="C367:C406">IF(B367=0,"",IF(B367=1,1,IF(B367=3,0.5,0)))</f>
        <v/>
      </c>
      <c r="D367" s="48" t="str">
        <f aca="true" t="shared" si="11" ref="D367:D406">IF(B367=0,"",IF(B367=1,0,IF(B367=3,0.5,1)))</f>
        <v/>
      </c>
    </row>
    <row r="368" spans="1:4" ht="12.75">
      <c r="A368" s="3" t="str">
        <f ca="1">'ronde 3'!C68&amp;'ronde 3'!E68</f>
        <v/>
      </c>
      <c r="B368" s="48">
        <f>'ronde 3'!G68</f>
        <v>0</v>
      </c>
      <c r="C368" s="48" t="str">
        <f t="shared" si="10"/>
        <v/>
      </c>
      <c r="D368" s="48" t="str">
        <f t="shared" si="11"/>
        <v/>
      </c>
    </row>
    <row r="369" spans="1:4" ht="12.75">
      <c r="A369" s="3" t="str">
        <f ca="1">'ronde 3'!C69&amp;'ronde 3'!E69</f>
        <v/>
      </c>
      <c r="B369" s="48">
        <f>'ronde 3'!G69</f>
        <v>0</v>
      </c>
      <c r="C369" s="48" t="str">
        <f t="shared" si="10"/>
        <v/>
      </c>
      <c r="D369" s="48" t="str">
        <f t="shared" si="11"/>
        <v/>
      </c>
    </row>
    <row r="370" spans="1:4" ht="12.75">
      <c r="A370" s="3" t="str">
        <f ca="1">'ronde 3'!C70&amp;'ronde 3'!E70</f>
        <v/>
      </c>
      <c r="B370" s="48">
        <f>'ronde 3'!G70</f>
        <v>0</v>
      </c>
      <c r="C370" s="48" t="str">
        <f t="shared" si="10"/>
        <v/>
      </c>
      <c r="D370" s="48" t="str">
        <f t="shared" si="11"/>
        <v/>
      </c>
    </row>
    <row r="371" spans="1:4" ht="12.75">
      <c r="A371" s="3" t="str">
        <f ca="1">'ronde 3'!C71&amp;'ronde 3'!E71</f>
        <v/>
      </c>
      <c r="B371" s="48">
        <f>'ronde 3'!G71</f>
        <v>0</v>
      </c>
      <c r="C371" s="48" t="str">
        <f t="shared" si="10"/>
        <v/>
      </c>
      <c r="D371" s="48" t="str">
        <f t="shared" si="11"/>
        <v/>
      </c>
    </row>
    <row r="372" spans="1:4" ht="12.75">
      <c r="A372" s="3" t="str">
        <f ca="1">'ronde 3'!C72&amp;'ronde 3'!E72</f>
        <v/>
      </c>
      <c r="B372" s="48">
        <f>'ronde 3'!G72</f>
        <v>0</v>
      </c>
      <c r="C372" s="48" t="str">
        <f t="shared" si="10"/>
        <v/>
      </c>
      <c r="D372" s="48" t="str">
        <f t="shared" si="11"/>
        <v/>
      </c>
    </row>
    <row r="373" spans="1:4" ht="12.75">
      <c r="A373" s="3" t="str">
        <f ca="1">'ronde 3'!C73&amp;'ronde 3'!E73</f>
        <v/>
      </c>
      <c r="B373" s="48">
        <f>'ronde 3'!G73</f>
        <v>0</v>
      </c>
      <c r="C373" s="48" t="str">
        <f t="shared" si="10"/>
        <v/>
      </c>
      <c r="D373" s="48" t="str">
        <f t="shared" si="11"/>
        <v/>
      </c>
    </row>
    <row r="374" spans="1:4" ht="12.75">
      <c r="A374" s="3" t="str">
        <f ca="1">'ronde 3'!C74&amp;'ronde 3'!E74</f>
        <v/>
      </c>
      <c r="B374" s="48">
        <f>'ronde 3'!G74</f>
        <v>0</v>
      </c>
      <c r="C374" s="48" t="str">
        <f t="shared" si="10"/>
        <v/>
      </c>
      <c r="D374" s="48" t="str">
        <f t="shared" si="11"/>
        <v/>
      </c>
    </row>
    <row r="375" spans="1:4" ht="12.75">
      <c r="A375" s="3" t="str">
        <f ca="1">'ronde 3'!C75&amp;'ronde 3'!E75</f>
        <v/>
      </c>
      <c r="B375" s="48">
        <f>'ronde 3'!G75</f>
        <v>0</v>
      </c>
      <c r="C375" s="48" t="str">
        <f t="shared" si="10"/>
        <v/>
      </c>
      <c r="D375" s="48" t="str">
        <f t="shared" si="11"/>
        <v/>
      </c>
    </row>
    <row r="376" spans="1:4" ht="12.75">
      <c r="A376" s="3" t="str">
        <f ca="1">'ronde 3'!C76&amp;'ronde 3'!E76</f>
        <v/>
      </c>
      <c r="B376" s="48">
        <f>'ronde 3'!G76</f>
        <v>0</v>
      </c>
      <c r="C376" s="48" t="str">
        <f t="shared" si="10"/>
        <v/>
      </c>
      <c r="D376" s="48" t="str">
        <f t="shared" si="11"/>
        <v/>
      </c>
    </row>
    <row r="377" spans="1:4" ht="12.75">
      <c r="A377" s="3" t="str">
        <f ca="1">'ronde 3'!C77&amp;'ronde 3'!E77</f>
        <v/>
      </c>
      <c r="B377" s="48">
        <f>'ronde 3'!G77</f>
        <v>0</v>
      </c>
      <c r="C377" s="48" t="str">
        <f t="shared" si="10"/>
        <v/>
      </c>
      <c r="D377" s="48" t="str">
        <f t="shared" si="11"/>
        <v/>
      </c>
    </row>
    <row r="378" spans="1:4" ht="12.75">
      <c r="A378" s="3" t="str">
        <f ca="1">'ronde 3'!C78&amp;'ronde 3'!E78</f>
        <v/>
      </c>
      <c r="B378" s="48">
        <f>'ronde 3'!G78</f>
        <v>0</v>
      </c>
      <c r="C378" s="48" t="str">
        <f t="shared" si="10"/>
        <v/>
      </c>
      <c r="D378" s="48" t="str">
        <f t="shared" si="11"/>
        <v/>
      </c>
    </row>
    <row r="379" spans="1:4" ht="12.75">
      <c r="A379" s="3" t="str">
        <f ca="1">'ronde 3'!C79&amp;'ronde 3'!E79</f>
        <v/>
      </c>
      <c r="B379" s="48">
        <f>'ronde 3'!G79</f>
        <v>0</v>
      </c>
      <c r="C379" s="48" t="str">
        <f t="shared" si="10"/>
        <v/>
      </c>
      <c r="D379" s="48" t="str">
        <f t="shared" si="11"/>
        <v/>
      </c>
    </row>
    <row r="380" spans="1:4" ht="12.75">
      <c r="A380" s="3" t="str">
        <f ca="1">'ronde 3'!C80&amp;'ronde 3'!E80</f>
        <v/>
      </c>
      <c r="B380" s="48">
        <f>'ronde 3'!G80</f>
        <v>0</v>
      </c>
      <c r="C380" s="48" t="str">
        <f t="shared" si="10"/>
        <v/>
      </c>
      <c r="D380" s="48" t="str">
        <f t="shared" si="11"/>
        <v/>
      </c>
    </row>
    <row r="381" spans="1:4" ht="12.75">
      <c r="A381" s="3" t="str">
        <f ca="1">'ronde 3'!C81&amp;'ronde 3'!E81</f>
        <v/>
      </c>
      <c r="B381" s="48">
        <f>'ronde 3'!G81</f>
        <v>0</v>
      </c>
      <c r="C381" s="48" t="str">
        <f t="shared" si="10"/>
        <v/>
      </c>
      <c r="D381" s="48" t="str">
        <f t="shared" si="11"/>
        <v/>
      </c>
    </row>
    <row r="382" spans="1:4" ht="12.75">
      <c r="A382" s="3" t="str">
        <f ca="1">'ronde 3'!C82&amp;'ronde 3'!E82</f>
        <v/>
      </c>
      <c r="B382" s="48">
        <f>'ronde 3'!G82</f>
        <v>0</v>
      </c>
      <c r="C382" s="48" t="str">
        <f t="shared" si="10"/>
        <v/>
      </c>
      <c r="D382" s="48" t="str">
        <f t="shared" si="11"/>
        <v/>
      </c>
    </row>
    <row r="383" spans="1:4" ht="12.75">
      <c r="A383" s="3" t="str">
        <f ca="1">'ronde 3'!C83&amp;'ronde 3'!E83</f>
        <v/>
      </c>
      <c r="B383" s="48">
        <f>'ronde 3'!G83</f>
        <v>0</v>
      </c>
      <c r="C383" s="48" t="str">
        <f t="shared" si="10"/>
        <v/>
      </c>
      <c r="D383" s="48" t="str">
        <f t="shared" si="11"/>
        <v/>
      </c>
    </row>
    <row r="384" spans="1:4" ht="12.75">
      <c r="A384" s="3" t="str">
        <f ca="1">'ronde 3'!C84&amp;'ronde 3'!E84</f>
        <v/>
      </c>
      <c r="B384" s="48">
        <f>'ronde 3'!G84</f>
        <v>0</v>
      </c>
      <c r="C384" s="48" t="str">
        <f t="shared" si="10"/>
        <v/>
      </c>
      <c r="D384" s="48" t="str">
        <f t="shared" si="11"/>
        <v/>
      </c>
    </row>
    <row r="385" spans="1:4" ht="12.75">
      <c r="A385" s="3" t="str">
        <f ca="1">'ronde 3'!C85&amp;'ronde 3'!E85</f>
        <v/>
      </c>
      <c r="B385" s="48">
        <f>'ronde 3'!G85</f>
        <v>0</v>
      </c>
      <c r="C385" s="48" t="str">
        <f t="shared" si="10"/>
        <v/>
      </c>
      <c r="D385" s="48" t="str">
        <f t="shared" si="11"/>
        <v/>
      </c>
    </row>
    <row r="386" spans="1:4" ht="12.75">
      <c r="A386" s="3" t="str">
        <f ca="1">'ronde 3'!C86&amp;'ronde 3'!E86</f>
        <v/>
      </c>
      <c r="B386" s="48">
        <f>'ronde 3'!G86</f>
        <v>0</v>
      </c>
      <c r="C386" s="48" t="str">
        <f t="shared" si="10"/>
        <v/>
      </c>
      <c r="D386" s="48" t="str">
        <f t="shared" si="11"/>
        <v/>
      </c>
    </row>
    <row r="387" spans="1:4" ht="12.75">
      <c r="A387" s="3" t="str">
        <f ca="1">'ronde 3'!C87&amp;'ronde 3'!E87</f>
        <v/>
      </c>
      <c r="B387" s="48">
        <f>'ronde 3'!G87</f>
        <v>0</v>
      </c>
      <c r="C387" s="48" t="str">
        <f t="shared" si="10"/>
        <v/>
      </c>
      <c r="D387" s="48" t="str">
        <f t="shared" si="11"/>
        <v/>
      </c>
    </row>
    <row r="388" spans="1:4" ht="12.75">
      <c r="A388" s="3" t="str">
        <f ca="1">'ronde 3'!C88&amp;'ronde 3'!E88</f>
        <v/>
      </c>
      <c r="B388" s="48">
        <f>'ronde 3'!G88</f>
        <v>0</v>
      </c>
      <c r="C388" s="48" t="str">
        <f t="shared" si="10"/>
        <v/>
      </c>
      <c r="D388" s="48" t="str">
        <f t="shared" si="11"/>
        <v/>
      </c>
    </row>
    <row r="389" spans="1:4" ht="12.75">
      <c r="A389" s="3" t="str">
        <f ca="1">'ronde 3'!C89&amp;'ronde 3'!E89</f>
        <v/>
      </c>
      <c r="B389" s="48">
        <f>'ronde 3'!G89</f>
        <v>0</v>
      </c>
      <c r="C389" s="48" t="str">
        <f t="shared" si="10"/>
        <v/>
      </c>
      <c r="D389" s="48" t="str">
        <f t="shared" si="11"/>
        <v/>
      </c>
    </row>
    <row r="390" spans="1:4" ht="12.75">
      <c r="A390" s="3" t="str">
        <f ca="1">'ronde 3'!C90&amp;'ronde 3'!E90</f>
        <v/>
      </c>
      <c r="B390" s="48">
        <f>'ronde 3'!G90</f>
        <v>0</v>
      </c>
      <c r="C390" s="48" t="str">
        <f t="shared" si="10"/>
        <v/>
      </c>
      <c r="D390" s="48" t="str">
        <f t="shared" si="11"/>
        <v/>
      </c>
    </row>
    <row r="391" spans="1:4" ht="12.75">
      <c r="A391" s="3" t="str">
        <f ca="1">'ronde 3'!C91&amp;'ronde 3'!E91</f>
        <v/>
      </c>
      <c r="B391" s="48">
        <f>'ronde 3'!G91</f>
        <v>0</v>
      </c>
      <c r="C391" s="48" t="str">
        <f t="shared" si="10"/>
        <v/>
      </c>
      <c r="D391" s="48" t="str">
        <f t="shared" si="11"/>
        <v/>
      </c>
    </row>
    <row r="392" spans="1:4" ht="12.75">
      <c r="A392" s="3" t="str">
        <f ca="1">'ronde 3'!C92&amp;'ronde 3'!E92</f>
        <v/>
      </c>
      <c r="B392" s="48">
        <f>'ronde 3'!G92</f>
        <v>0</v>
      </c>
      <c r="C392" s="48" t="str">
        <f t="shared" si="10"/>
        <v/>
      </c>
      <c r="D392" s="48" t="str">
        <f t="shared" si="11"/>
        <v/>
      </c>
    </row>
    <row r="393" spans="1:4" ht="12.75">
      <c r="A393" s="3" t="str">
        <f ca="1">'ronde 3'!C93&amp;'ronde 3'!E93</f>
        <v/>
      </c>
      <c r="B393" s="48">
        <f>'ronde 3'!G93</f>
        <v>0</v>
      </c>
      <c r="C393" s="48" t="str">
        <f t="shared" si="10"/>
        <v/>
      </c>
      <c r="D393" s="48" t="str">
        <f t="shared" si="11"/>
        <v/>
      </c>
    </row>
    <row r="394" spans="1:4" ht="12.75">
      <c r="A394" s="3" t="str">
        <f ca="1">'ronde 3'!C94&amp;'ronde 3'!E94</f>
        <v/>
      </c>
      <c r="B394" s="48">
        <f>'ronde 3'!G94</f>
        <v>0</v>
      </c>
      <c r="C394" s="48" t="str">
        <f t="shared" si="10"/>
        <v/>
      </c>
      <c r="D394" s="48" t="str">
        <f t="shared" si="11"/>
        <v/>
      </c>
    </row>
    <row r="395" spans="1:4" ht="12.75">
      <c r="A395" s="3" t="str">
        <f ca="1">'ronde 3'!C95&amp;'ronde 3'!E95</f>
        <v/>
      </c>
      <c r="B395" s="48">
        <f>'ronde 3'!G95</f>
        <v>0</v>
      </c>
      <c r="C395" s="48" t="str">
        <f t="shared" si="10"/>
        <v/>
      </c>
      <c r="D395" s="48" t="str">
        <f t="shared" si="11"/>
        <v/>
      </c>
    </row>
    <row r="396" spans="1:4" ht="12.75">
      <c r="A396" s="3" t="str">
        <f ca="1">'ronde 3'!C96&amp;'ronde 3'!E96</f>
        <v/>
      </c>
      <c r="B396" s="48">
        <f>'ronde 3'!G96</f>
        <v>0</v>
      </c>
      <c r="C396" s="48" t="str">
        <f t="shared" si="10"/>
        <v/>
      </c>
      <c r="D396" s="48" t="str">
        <f t="shared" si="11"/>
        <v/>
      </c>
    </row>
    <row r="397" spans="1:4" ht="12.75">
      <c r="A397" s="3" t="str">
        <f ca="1">'ronde 3'!C97&amp;'ronde 3'!E97</f>
        <v/>
      </c>
      <c r="B397" s="48">
        <f>'ronde 3'!G97</f>
        <v>0</v>
      </c>
      <c r="C397" s="48" t="str">
        <f t="shared" si="10"/>
        <v/>
      </c>
      <c r="D397" s="48" t="str">
        <f t="shared" si="11"/>
        <v/>
      </c>
    </row>
    <row r="398" spans="1:4" ht="12.75">
      <c r="A398" s="3" t="str">
        <f ca="1">'ronde 3'!C98&amp;'ronde 3'!E98</f>
        <v/>
      </c>
      <c r="B398" s="48">
        <f>'ronde 3'!G98</f>
        <v>0</v>
      </c>
      <c r="C398" s="48" t="str">
        <f t="shared" si="10"/>
        <v/>
      </c>
      <c r="D398" s="48" t="str">
        <f t="shared" si="11"/>
        <v/>
      </c>
    </row>
    <row r="399" spans="1:4" ht="12.75">
      <c r="A399" s="3" t="str">
        <f ca="1">'ronde 3'!C99&amp;'ronde 3'!E99</f>
        <v/>
      </c>
      <c r="B399" s="48">
        <f>'ronde 3'!G99</f>
        <v>0</v>
      </c>
      <c r="C399" s="48" t="str">
        <f t="shared" si="10"/>
        <v/>
      </c>
      <c r="D399" s="48" t="str">
        <f t="shared" si="11"/>
        <v/>
      </c>
    </row>
    <row r="400" spans="1:4" ht="12.75">
      <c r="A400" s="3" t="str">
        <f ca="1">'ronde 3'!C100&amp;'ronde 3'!E100</f>
        <v/>
      </c>
      <c r="B400" s="48">
        <f>'ronde 3'!G100</f>
        <v>0</v>
      </c>
      <c r="C400" s="48" t="str">
        <f t="shared" si="10"/>
        <v/>
      </c>
      <c r="D400" s="48" t="str">
        <f t="shared" si="11"/>
        <v/>
      </c>
    </row>
    <row r="401" spans="1:4" ht="12.75">
      <c r="A401" s="3" t="str">
        <f ca="1">'ronde 3'!C101&amp;'ronde 3'!E101</f>
        <v/>
      </c>
      <c r="B401" s="48">
        <f>'ronde 3'!G101</f>
        <v>0</v>
      </c>
      <c r="C401" s="48" t="str">
        <f t="shared" si="10"/>
        <v/>
      </c>
      <c r="D401" s="48" t="str">
        <f t="shared" si="11"/>
        <v/>
      </c>
    </row>
    <row r="402" spans="1:4" ht="12.75">
      <c r="A402" s="3" t="str">
        <f ca="1">'ronde 3'!C102&amp;'ronde 3'!E102</f>
        <v/>
      </c>
      <c r="B402" s="48">
        <f>'ronde 3'!G102</f>
        <v>0</v>
      </c>
      <c r="C402" s="48" t="str">
        <f t="shared" si="10"/>
        <v/>
      </c>
      <c r="D402" s="48" t="str">
        <f t="shared" si="11"/>
        <v/>
      </c>
    </row>
    <row r="403" spans="1:4" ht="12.75">
      <c r="A403" s="3" t="str">
        <f ca="1">'ronde 3'!C103&amp;'ronde 3'!E103</f>
        <v/>
      </c>
      <c r="B403" s="48">
        <f>'ronde 3'!G103</f>
        <v>0</v>
      </c>
      <c r="C403" s="48" t="str">
        <f t="shared" si="10"/>
        <v/>
      </c>
      <c r="D403" s="48" t="str">
        <f t="shared" si="11"/>
        <v/>
      </c>
    </row>
    <row r="404" spans="1:4" ht="12.75">
      <c r="A404" s="3" t="str">
        <f ca="1">'ronde 3'!C104&amp;'ronde 3'!E104</f>
        <v/>
      </c>
      <c r="B404" s="48">
        <f>'ronde 3'!G104</f>
        <v>0</v>
      </c>
      <c r="C404" s="48" t="str">
        <f t="shared" si="10"/>
        <v/>
      </c>
      <c r="D404" s="48" t="str">
        <f t="shared" si="11"/>
        <v/>
      </c>
    </row>
    <row r="405" spans="1:4" ht="12.75">
      <c r="A405" s="3" t="str">
        <f ca="1">'ronde 3'!C105&amp;'ronde 3'!E105</f>
        <v/>
      </c>
      <c r="B405" s="48">
        <f>'ronde 3'!G105</f>
        <v>0</v>
      </c>
      <c r="C405" s="48" t="str">
        <f t="shared" si="10"/>
        <v/>
      </c>
      <c r="D405" s="48" t="str">
        <f t="shared" si="11"/>
        <v/>
      </c>
    </row>
    <row r="406" spans="1:4" ht="12.75">
      <c r="A406" s="3" t="str">
        <f ca="1">'ronde 3'!C106&amp;'ronde 3'!E106</f>
        <v/>
      </c>
      <c r="B406" s="48">
        <f>'ronde 3'!G106</f>
        <v>0</v>
      </c>
      <c r="C406" s="48" t="str">
        <f t="shared" si="10"/>
        <v/>
      </c>
      <c r="D406" s="48" t="str">
        <f t="shared" si="11"/>
        <v/>
      </c>
    </row>
    <row r="451" spans="1:2" ht="12.75">
      <c r="A451" s="4" t="s">
        <v>116</v>
      </c>
      <c r="B451" s="48"/>
    </row>
    <row r="452" spans="1:4" ht="12.75">
      <c r="A452" s="3" t="str">
        <f ca="1">'ronde 4'!C2&amp;'ronde 4'!E2</f>
        <v/>
      </c>
      <c r="B452" s="48">
        <f>'ronde 4'!G2</f>
        <v>0</v>
      </c>
      <c r="C452" s="48" t="str">
        <f>IF(B452=0,"",IF(B452=1,1,IF(B452=3,0.5,0)))</f>
        <v/>
      </c>
      <c r="D452" s="48" t="str">
        <f>IF(B452=0,"",IF(B452=1,0,IF(B452=3,0.5,1)))</f>
        <v/>
      </c>
    </row>
    <row r="453" spans="1:4" ht="12.75">
      <c r="A453" s="3" t="str">
        <f ca="1">'ronde 4'!C3&amp;'ronde 4'!E3</f>
        <v/>
      </c>
      <c r="B453" s="48">
        <f>'ronde 4'!G3</f>
        <v>0</v>
      </c>
      <c r="C453" s="48" t="str">
        <f aca="true" t="shared" si="12" ref="C453:C516">IF(B453=0,"",IF(B453=1,1,IF(B453=3,0.5,0)))</f>
        <v/>
      </c>
      <c r="D453" s="48" t="str">
        <f aca="true" t="shared" si="13" ref="D453:D516">IF(B453=0,"",IF(B453=1,0,IF(B453=3,0.5,1)))</f>
        <v/>
      </c>
    </row>
    <row r="454" spans="1:4" ht="12.75">
      <c r="A454" s="3" t="str">
        <f ca="1">'ronde 4'!C4&amp;'ronde 4'!E4</f>
        <v/>
      </c>
      <c r="B454" s="48">
        <f>'ronde 4'!G4</f>
        <v>0</v>
      </c>
      <c r="C454" s="48" t="str">
        <f t="shared" si="12"/>
        <v/>
      </c>
      <c r="D454" s="48" t="str">
        <f t="shared" si="13"/>
        <v/>
      </c>
    </row>
    <row r="455" spans="1:4" ht="12.75">
      <c r="A455" s="3" t="str">
        <f ca="1">'ronde 4'!C5&amp;'ronde 4'!E5</f>
        <v/>
      </c>
      <c r="B455" s="48">
        <f>'ronde 4'!G5</f>
        <v>0</v>
      </c>
      <c r="C455" s="48" t="str">
        <f t="shared" si="12"/>
        <v/>
      </c>
      <c r="D455" s="48" t="str">
        <f t="shared" si="13"/>
        <v/>
      </c>
    </row>
    <row r="456" spans="1:4" ht="12.75">
      <c r="A456" s="3" t="str">
        <f ca="1">'ronde 4'!C6&amp;'ronde 4'!E6</f>
        <v/>
      </c>
      <c r="B456" s="48">
        <f>'ronde 4'!G6</f>
        <v>0</v>
      </c>
      <c r="C456" s="48" t="str">
        <f t="shared" si="12"/>
        <v/>
      </c>
      <c r="D456" s="48" t="str">
        <f t="shared" si="13"/>
        <v/>
      </c>
    </row>
    <row r="457" spans="1:4" ht="12.75">
      <c r="A457" s="3" t="str">
        <f ca="1">'ronde 4'!C7&amp;'ronde 4'!E7</f>
        <v/>
      </c>
      <c r="B457" s="48">
        <f>'ronde 4'!G7</f>
        <v>0</v>
      </c>
      <c r="C457" s="48" t="str">
        <f t="shared" si="12"/>
        <v/>
      </c>
      <c r="D457" s="48" t="str">
        <f t="shared" si="13"/>
        <v/>
      </c>
    </row>
    <row r="458" spans="1:4" ht="12.75">
      <c r="A458" s="3" t="str">
        <f ca="1">'ronde 4'!C8&amp;'ronde 4'!E8</f>
        <v/>
      </c>
      <c r="B458" s="48">
        <f>'ronde 4'!G8</f>
        <v>0</v>
      </c>
      <c r="C458" s="48" t="str">
        <f t="shared" si="12"/>
        <v/>
      </c>
      <c r="D458" s="48" t="str">
        <f t="shared" si="13"/>
        <v/>
      </c>
    </row>
    <row r="459" spans="1:4" ht="12.75">
      <c r="A459" s="3" t="str">
        <f ca="1">'ronde 4'!C9&amp;'ronde 4'!E9</f>
        <v/>
      </c>
      <c r="B459" s="48">
        <f>'ronde 4'!G9</f>
        <v>0</v>
      </c>
      <c r="C459" s="48" t="str">
        <f t="shared" si="12"/>
        <v/>
      </c>
      <c r="D459" s="48" t="str">
        <f t="shared" si="13"/>
        <v/>
      </c>
    </row>
    <row r="460" spans="1:4" ht="12.75">
      <c r="A460" s="3" t="str">
        <f ca="1">'ronde 4'!C10&amp;'ronde 4'!E10</f>
        <v/>
      </c>
      <c r="B460" s="48">
        <f>'ronde 4'!G10</f>
        <v>0</v>
      </c>
      <c r="C460" s="48" t="str">
        <f t="shared" si="12"/>
        <v/>
      </c>
      <c r="D460" s="48" t="str">
        <f t="shared" si="13"/>
        <v/>
      </c>
    </row>
    <row r="461" spans="1:4" ht="12.75">
      <c r="A461" s="3" t="str">
        <f ca="1">'ronde 4'!C11&amp;'ronde 4'!E11</f>
        <v/>
      </c>
      <c r="B461" s="48">
        <f>'ronde 4'!G11</f>
        <v>0</v>
      </c>
      <c r="C461" s="48" t="str">
        <f t="shared" si="12"/>
        <v/>
      </c>
      <c r="D461" s="48" t="str">
        <f t="shared" si="13"/>
        <v/>
      </c>
    </row>
    <row r="462" spans="1:4" ht="12.75">
      <c r="A462" s="3" t="str">
        <f ca="1">'ronde 4'!C12&amp;'ronde 4'!E12</f>
        <v/>
      </c>
      <c r="B462" s="48">
        <f>'ronde 4'!G12</f>
        <v>0</v>
      </c>
      <c r="C462" s="48" t="str">
        <f t="shared" si="12"/>
        <v/>
      </c>
      <c r="D462" s="48" t="str">
        <f t="shared" si="13"/>
        <v/>
      </c>
    </row>
    <row r="463" spans="1:4" ht="12.75">
      <c r="A463" s="3" t="str">
        <f ca="1">'ronde 4'!C13&amp;'ronde 4'!E13</f>
        <v/>
      </c>
      <c r="B463" s="48">
        <f>'ronde 4'!G13</f>
        <v>0</v>
      </c>
      <c r="C463" s="48" t="str">
        <f t="shared" si="12"/>
        <v/>
      </c>
      <c r="D463" s="48" t="str">
        <f t="shared" si="13"/>
        <v/>
      </c>
    </row>
    <row r="464" spans="1:4" ht="12.75">
      <c r="A464" s="3" t="str">
        <f ca="1">'ronde 4'!C14&amp;'ronde 4'!E14</f>
        <v/>
      </c>
      <c r="B464" s="48">
        <f>'ronde 4'!G14</f>
        <v>0</v>
      </c>
      <c r="C464" s="48" t="str">
        <f t="shared" si="12"/>
        <v/>
      </c>
      <c r="D464" s="48" t="str">
        <f t="shared" si="13"/>
        <v/>
      </c>
    </row>
    <row r="465" spans="1:4" ht="12.75">
      <c r="A465" s="3" t="str">
        <f ca="1">'ronde 4'!C15&amp;'ronde 4'!E15</f>
        <v/>
      </c>
      <c r="B465" s="48">
        <f>'ronde 4'!G15</f>
        <v>0</v>
      </c>
      <c r="C465" s="48" t="str">
        <f t="shared" si="12"/>
        <v/>
      </c>
      <c r="D465" s="48" t="str">
        <f t="shared" si="13"/>
        <v/>
      </c>
    </row>
    <row r="466" spans="1:4" ht="12.75">
      <c r="A466" s="3" t="str">
        <f ca="1">'ronde 4'!C16&amp;'ronde 4'!E16</f>
        <v/>
      </c>
      <c r="B466" s="48">
        <f>'ronde 4'!G16</f>
        <v>0</v>
      </c>
      <c r="C466" s="48" t="str">
        <f t="shared" si="12"/>
        <v/>
      </c>
      <c r="D466" s="48" t="str">
        <f t="shared" si="13"/>
        <v/>
      </c>
    </row>
    <row r="467" spans="1:4" ht="12.75">
      <c r="A467" s="3" t="str">
        <f ca="1">'ronde 4'!C17&amp;'ronde 4'!E17</f>
        <v/>
      </c>
      <c r="B467" s="48">
        <f>'ronde 4'!G17</f>
        <v>0</v>
      </c>
      <c r="C467" s="48" t="str">
        <f t="shared" si="12"/>
        <v/>
      </c>
      <c r="D467" s="48" t="str">
        <f t="shared" si="13"/>
        <v/>
      </c>
    </row>
    <row r="468" spans="1:4" ht="12.75">
      <c r="A468" s="3" t="str">
        <f ca="1">'ronde 4'!C18&amp;'ronde 4'!E18</f>
        <v/>
      </c>
      <c r="B468" s="48">
        <f>'ronde 4'!G18</f>
        <v>0</v>
      </c>
      <c r="C468" s="48" t="str">
        <f t="shared" si="12"/>
        <v/>
      </c>
      <c r="D468" s="48" t="str">
        <f t="shared" si="13"/>
        <v/>
      </c>
    </row>
    <row r="469" spans="1:4" ht="12.75">
      <c r="A469" s="3" t="str">
        <f ca="1">'ronde 4'!C19&amp;'ronde 4'!E19</f>
        <v/>
      </c>
      <c r="B469" s="48">
        <f>'ronde 4'!G19</f>
        <v>0</v>
      </c>
      <c r="C469" s="48" t="str">
        <f t="shared" si="12"/>
        <v/>
      </c>
      <c r="D469" s="48" t="str">
        <f t="shared" si="13"/>
        <v/>
      </c>
    </row>
    <row r="470" spans="1:4" ht="12.75">
      <c r="A470" s="3" t="str">
        <f ca="1">'ronde 4'!C20&amp;'ronde 4'!E20</f>
        <v/>
      </c>
      <c r="B470" s="48">
        <f>'ronde 4'!G20</f>
        <v>0</v>
      </c>
      <c r="C470" s="48" t="str">
        <f t="shared" si="12"/>
        <v/>
      </c>
      <c r="D470" s="48" t="str">
        <f t="shared" si="13"/>
        <v/>
      </c>
    </row>
    <row r="471" spans="1:4" ht="12.75">
      <c r="A471" s="3" t="str">
        <f ca="1">'ronde 4'!C21&amp;'ronde 4'!E21</f>
        <v/>
      </c>
      <c r="B471" s="48">
        <f>'ronde 4'!G21</f>
        <v>0</v>
      </c>
      <c r="C471" s="48" t="str">
        <f t="shared" si="12"/>
        <v/>
      </c>
      <c r="D471" s="48" t="str">
        <f t="shared" si="13"/>
        <v/>
      </c>
    </row>
    <row r="472" spans="1:4" ht="12.75">
      <c r="A472" s="3" t="str">
        <f ca="1">'ronde 4'!C22&amp;'ronde 4'!E22</f>
        <v/>
      </c>
      <c r="B472" s="48">
        <f>'ronde 4'!G22</f>
        <v>0</v>
      </c>
      <c r="C472" s="48" t="str">
        <f t="shared" si="12"/>
        <v/>
      </c>
      <c r="D472" s="48" t="str">
        <f t="shared" si="13"/>
        <v/>
      </c>
    </row>
    <row r="473" spans="1:4" ht="12.75">
      <c r="A473" s="3" t="str">
        <f ca="1">'ronde 4'!C23&amp;'ronde 4'!E23</f>
        <v/>
      </c>
      <c r="B473" s="48">
        <f>'ronde 4'!G23</f>
        <v>0</v>
      </c>
      <c r="C473" s="48" t="str">
        <f t="shared" si="12"/>
        <v/>
      </c>
      <c r="D473" s="48" t="str">
        <f t="shared" si="13"/>
        <v/>
      </c>
    </row>
    <row r="474" spans="1:4" ht="12.75">
      <c r="A474" s="3" t="str">
        <f ca="1">'ronde 4'!C24&amp;'ronde 4'!E24</f>
        <v/>
      </c>
      <c r="B474" s="48">
        <f>'ronde 4'!G24</f>
        <v>0</v>
      </c>
      <c r="C474" s="48" t="str">
        <f t="shared" si="12"/>
        <v/>
      </c>
      <c r="D474" s="48" t="str">
        <f t="shared" si="13"/>
        <v/>
      </c>
    </row>
    <row r="475" spans="1:4" ht="12.75">
      <c r="A475" s="3" t="str">
        <f ca="1">'ronde 4'!C25&amp;'ronde 4'!E25</f>
        <v/>
      </c>
      <c r="B475" s="48">
        <f>'ronde 4'!G25</f>
        <v>0</v>
      </c>
      <c r="C475" s="48" t="str">
        <f t="shared" si="12"/>
        <v/>
      </c>
      <c r="D475" s="48" t="str">
        <f t="shared" si="13"/>
        <v/>
      </c>
    </row>
    <row r="476" spans="1:4" ht="12.75">
      <c r="A476" s="3" t="str">
        <f ca="1">'ronde 4'!C26&amp;'ronde 4'!E26</f>
        <v/>
      </c>
      <c r="B476" s="48">
        <f>'ronde 4'!G26</f>
        <v>0</v>
      </c>
      <c r="C476" s="48" t="str">
        <f t="shared" si="12"/>
        <v/>
      </c>
      <c r="D476" s="48" t="str">
        <f t="shared" si="13"/>
        <v/>
      </c>
    </row>
    <row r="477" spans="1:4" ht="12.75">
      <c r="A477" s="3" t="str">
        <f ca="1">'ronde 4'!C27&amp;'ronde 4'!E27</f>
        <v/>
      </c>
      <c r="B477" s="48">
        <f>'ronde 4'!G27</f>
        <v>0</v>
      </c>
      <c r="C477" s="48" t="str">
        <f t="shared" si="12"/>
        <v/>
      </c>
      <c r="D477" s="48" t="str">
        <f t="shared" si="13"/>
        <v/>
      </c>
    </row>
    <row r="478" spans="1:4" ht="12.75">
      <c r="A478" s="3" t="str">
        <f ca="1">'ronde 4'!C28&amp;'ronde 4'!E28</f>
        <v/>
      </c>
      <c r="B478" s="48">
        <f>'ronde 4'!G28</f>
        <v>0</v>
      </c>
      <c r="C478" s="48" t="str">
        <f t="shared" si="12"/>
        <v/>
      </c>
      <c r="D478" s="48" t="str">
        <f t="shared" si="13"/>
        <v/>
      </c>
    </row>
    <row r="479" spans="1:4" ht="12.75">
      <c r="A479" s="3" t="str">
        <f ca="1">'ronde 4'!C29&amp;'ronde 4'!E29</f>
        <v/>
      </c>
      <c r="B479" s="48">
        <f>'ronde 4'!G29</f>
        <v>0</v>
      </c>
      <c r="C479" s="48" t="str">
        <f t="shared" si="12"/>
        <v/>
      </c>
      <c r="D479" s="48" t="str">
        <f t="shared" si="13"/>
        <v/>
      </c>
    </row>
    <row r="480" spans="1:4" ht="12.75">
      <c r="A480" s="3" t="str">
        <f ca="1">'ronde 4'!C30&amp;'ronde 4'!E30</f>
        <v/>
      </c>
      <c r="B480" s="48">
        <f>'ronde 4'!G30</f>
        <v>0</v>
      </c>
      <c r="C480" s="48" t="str">
        <f t="shared" si="12"/>
        <v/>
      </c>
      <c r="D480" s="48" t="str">
        <f t="shared" si="13"/>
        <v/>
      </c>
    </row>
    <row r="481" spans="1:4" ht="12.75">
      <c r="A481" s="3" t="str">
        <f ca="1">'ronde 4'!C31&amp;'ronde 4'!E31</f>
        <v/>
      </c>
      <c r="B481" s="48">
        <f>'ronde 4'!G31</f>
        <v>0</v>
      </c>
      <c r="C481" s="48" t="str">
        <f t="shared" si="12"/>
        <v/>
      </c>
      <c r="D481" s="48" t="str">
        <f t="shared" si="13"/>
        <v/>
      </c>
    </row>
    <row r="482" spans="1:4" ht="12.75">
      <c r="A482" s="3" t="str">
        <f ca="1">'ronde 4'!C32&amp;'ronde 4'!E32</f>
        <v/>
      </c>
      <c r="B482" s="48">
        <f>'ronde 4'!G32</f>
        <v>0</v>
      </c>
      <c r="C482" s="48" t="str">
        <f t="shared" si="12"/>
        <v/>
      </c>
      <c r="D482" s="48" t="str">
        <f t="shared" si="13"/>
        <v/>
      </c>
    </row>
    <row r="483" spans="1:4" ht="12.75">
      <c r="A483" s="3" t="str">
        <f ca="1">'ronde 4'!C33&amp;'ronde 4'!E33</f>
        <v/>
      </c>
      <c r="B483" s="48">
        <f>'ronde 4'!G33</f>
        <v>0</v>
      </c>
      <c r="C483" s="48" t="str">
        <f t="shared" si="12"/>
        <v/>
      </c>
      <c r="D483" s="48" t="str">
        <f t="shared" si="13"/>
        <v/>
      </c>
    </row>
    <row r="484" spans="1:4" ht="12.75">
      <c r="A484" s="3" t="str">
        <f ca="1">'ronde 4'!C34&amp;'ronde 4'!E34</f>
        <v/>
      </c>
      <c r="B484" s="48">
        <f>'ronde 4'!G34</f>
        <v>0</v>
      </c>
      <c r="C484" s="48" t="str">
        <f t="shared" si="12"/>
        <v/>
      </c>
      <c r="D484" s="48" t="str">
        <f t="shared" si="13"/>
        <v/>
      </c>
    </row>
    <row r="485" spans="1:4" ht="12.75">
      <c r="A485" s="3" t="str">
        <f ca="1">'ronde 4'!C35&amp;'ronde 4'!E35</f>
        <v/>
      </c>
      <c r="B485" s="48">
        <f>'ronde 4'!G35</f>
        <v>0</v>
      </c>
      <c r="C485" s="48" t="str">
        <f t="shared" si="12"/>
        <v/>
      </c>
      <c r="D485" s="48" t="str">
        <f t="shared" si="13"/>
        <v/>
      </c>
    </row>
    <row r="486" spans="1:4" ht="12.75">
      <c r="A486" s="3" t="str">
        <f ca="1">'ronde 4'!C36&amp;'ronde 4'!E36</f>
        <v/>
      </c>
      <c r="B486" s="48">
        <f>'ronde 4'!G36</f>
        <v>0</v>
      </c>
      <c r="C486" s="48" t="str">
        <f t="shared" si="12"/>
        <v/>
      </c>
      <c r="D486" s="48" t="str">
        <f t="shared" si="13"/>
        <v/>
      </c>
    </row>
    <row r="487" spans="1:4" ht="12.75">
      <c r="A487" s="3" t="str">
        <f ca="1">'ronde 4'!C37&amp;'ronde 4'!E37</f>
        <v/>
      </c>
      <c r="B487" s="48">
        <f>'ronde 4'!G37</f>
        <v>0</v>
      </c>
      <c r="C487" s="48" t="str">
        <f t="shared" si="12"/>
        <v/>
      </c>
      <c r="D487" s="48" t="str">
        <f t="shared" si="13"/>
        <v/>
      </c>
    </row>
    <row r="488" spans="1:4" ht="12.75">
      <c r="A488" s="3" t="str">
        <f ca="1">'ronde 4'!C38&amp;'ronde 4'!E38</f>
        <v/>
      </c>
      <c r="B488" s="48">
        <f>'ronde 4'!G38</f>
        <v>0</v>
      </c>
      <c r="C488" s="48" t="str">
        <f t="shared" si="12"/>
        <v/>
      </c>
      <c r="D488" s="48" t="str">
        <f t="shared" si="13"/>
        <v/>
      </c>
    </row>
    <row r="489" spans="1:4" ht="12.75">
      <c r="A489" s="3" t="str">
        <f ca="1">'ronde 4'!C39&amp;'ronde 4'!E39</f>
        <v/>
      </c>
      <c r="B489" s="48">
        <f>'ronde 4'!G39</f>
        <v>0</v>
      </c>
      <c r="C489" s="48" t="str">
        <f t="shared" si="12"/>
        <v/>
      </c>
      <c r="D489" s="48" t="str">
        <f t="shared" si="13"/>
        <v/>
      </c>
    </row>
    <row r="490" spans="1:4" ht="12.75">
      <c r="A490" s="3" t="str">
        <f ca="1">'ronde 4'!C40&amp;'ronde 4'!E40</f>
        <v/>
      </c>
      <c r="B490" s="48">
        <f>'ronde 4'!G40</f>
        <v>0</v>
      </c>
      <c r="C490" s="48" t="str">
        <f t="shared" si="12"/>
        <v/>
      </c>
      <c r="D490" s="48" t="str">
        <f t="shared" si="13"/>
        <v/>
      </c>
    </row>
    <row r="491" spans="1:4" ht="12.75">
      <c r="A491" s="3" t="str">
        <f ca="1">'ronde 4'!C41&amp;'ronde 4'!E41</f>
        <v/>
      </c>
      <c r="B491" s="48">
        <f>'ronde 4'!G41</f>
        <v>0</v>
      </c>
      <c r="C491" s="48" t="str">
        <f t="shared" si="12"/>
        <v/>
      </c>
      <c r="D491" s="48" t="str">
        <f t="shared" si="13"/>
        <v/>
      </c>
    </row>
    <row r="492" spans="1:4" ht="12.75">
      <c r="A492" s="3" t="str">
        <f ca="1">'ronde 4'!C42&amp;'ronde 4'!E42</f>
        <v/>
      </c>
      <c r="B492" s="48">
        <f>'ronde 4'!G42</f>
        <v>0</v>
      </c>
      <c r="C492" s="48" t="str">
        <f t="shared" si="12"/>
        <v/>
      </c>
      <c r="D492" s="48" t="str">
        <f t="shared" si="13"/>
        <v/>
      </c>
    </row>
    <row r="493" spans="1:4" ht="12.75">
      <c r="A493" s="3" t="str">
        <f ca="1">'ronde 4'!C43&amp;'ronde 4'!E43</f>
        <v/>
      </c>
      <c r="B493" s="48">
        <f>'ronde 4'!G43</f>
        <v>0</v>
      </c>
      <c r="C493" s="48" t="str">
        <f t="shared" si="12"/>
        <v/>
      </c>
      <c r="D493" s="48" t="str">
        <f t="shared" si="13"/>
        <v/>
      </c>
    </row>
    <row r="494" spans="1:4" ht="12.75">
      <c r="A494" s="3" t="str">
        <f ca="1">'ronde 4'!C44&amp;'ronde 4'!E44</f>
        <v/>
      </c>
      <c r="B494" s="48">
        <f>'ronde 4'!G44</f>
        <v>0</v>
      </c>
      <c r="C494" s="48" t="str">
        <f t="shared" si="12"/>
        <v/>
      </c>
      <c r="D494" s="48" t="str">
        <f t="shared" si="13"/>
        <v/>
      </c>
    </row>
    <row r="495" spans="1:4" ht="12.75">
      <c r="A495" s="3" t="str">
        <f ca="1">'ronde 4'!C45&amp;'ronde 4'!E45</f>
        <v/>
      </c>
      <c r="B495" s="48">
        <f>'ronde 4'!G45</f>
        <v>0</v>
      </c>
      <c r="C495" s="48" t="str">
        <f t="shared" si="12"/>
        <v/>
      </c>
      <c r="D495" s="48" t="str">
        <f t="shared" si="13"/>
        <v/>
      </c>
    </row>
    <row r="496" spans="1:4" ht="12.75">
      <c r="A496" s="3" t="str">
        <f ca="1">'ronde 4'!C46&amp;'ronde 4'!E46</f>
        <v/>
      </c>
      <c r="B496" s="48">
        <f>'ronde 4'!G46</f>
        <v>0</v>
      </c>
      <c r="C496" s="48" t="str">
        <f t="shared" si="12"/>
        <v/>
      </c>
      <c r="D496" s="48" t="str">
        <f t="shared" si="13"/>
        <v/>
      </c>
    </row>
    <row r="497" spans="1:4" ht="12.75">
      <c r="A497" s="3" t="str">
        <f ca="1">'ronde 4'!C47&amp;'ronde 4'!E47</f>
        <v/>
      </c>
      <c r="B497" s="48">
        <f>'ronde 4'!G47</f>
        <v>0</v>
      </c>
      <c r="C497" s="48" t="str">
        <f t="shared" si="12"/>
        <v/>
      </c>
      <c r="D497" s="48" t="str">
        <f t="shared" si="13"/>
        <v/>
      </c>
    </row>
    <row r="498" spans="1:4" ht="12.75">
      <c r="A498" s="3" t="str">
        <f ca="1">'ronde 4'!C48&amp;'ronde 4'!E48</f>
        <v/>
      </c>
      <c r="B498" s="48">
        <f>'ronde 4'!G48</f>
        <v>0</v>
      </c>
      <c r="C498" s="48" t="str">
        <f t="shared" si="12"/>
        <v/>
      </c>
      <c r="D498" s="48" t="str">
        <f t="shared" si="13"/>
        <v/>
      </c>
    </row>
    <row r="499" spans="1:4" ht="12.75">
      <c r="A499" s="3" t="str">
        <f ca="1">'ronde 4'!C49&amp;'ronde 4'!E49</f>
        <v/>
      </c>
      <c r="B499" s="48">
        <f>'ronde 4'!G49</f>
        <v>0</v>
      </c>
      <c r="C499" s="48" t="str">
        <f t="shared" si="12"/>
        <v/>
      </c>
      <c r="D499" s="48" t="str">
        <f t="shared" si="13"/>
        <v/>
      </c>
    </row>
    <row r="500" spans="1:4" ht="12.75">
      <c r="A500" s="3" t="str">
        <f ca="1">'ronde 4'!C50&amp;'ronde 4'!E50</f>
        <v/>
      </c>
      <c r="B500" s="48">
        <f>'ronde 4'!G50</f>
        <v>0</v>
      </c>
      <c r="C500" s="48" t="str">
        <f t="shared" si="12"/>
        <v/>
      </c>
      <c r="D500" s="48" t="str">
        <f t="shared" si="13"/>
        <v/>
      </c>
    </row>
    <row r="501" spans="1:4" ht="12.75">
      <c r="A501" s="3" t="str">
        <f ca="1">'ronde 4'!C51&amp;'ronde 4'!E51</f>
        <v/>
      </c>
      <c r="B501" s="48">
        <f>'ronde 4'!G51</f>
        <v>0</v>
      </c>
      <c r="C501" s="48" t="str">
        <f t="shared" si="12"/>
        <v/>
      </c>
      <c r="D501" s="48" t="str">
        <f t="shared" si="13"/>
        <v/>
      </c>
    </row>
    <row r="502" spans="1:4" ht="12.75">
      <c r="A502" s="3" t="str">
        <f ca="1">'ronde 4'!C52&amp;'ronde 4'!E52</f>
        <v/>
      </c>
      <c r="B502" s="48">
        <f>'ronde 4'!G52</f>
        <v>0</v>
      </c>
      <c r="C502" s="48" t="str">
        <f t="shared" si="12"/>
        <v/>
      </c>
      <c r="D502" s="48" t="str">
        <f t="shared" si="13"/>
        <v/>
      </c>
    </row>
    <row r="503" spans="1:4" ht="12.75">
      <c r="A503" s="3" t="str">
        <f ca="1">'ronde 4'!C53&amp;'ronde 4'!E53</f>
        <v/>
      </c>
      <c r="B503" s="48">
        <f>'ronde 4'!G53</f>
        <v>0</v>
      </c>
      <c r="C503" s="48" t="str">
        <f t="shared" si="12"/>
        <v/>
      </c>
      <c r="D503" s="48" t="str">
        <f t="shared" si="13"/>
        <v/>
      </c>
    </row>
    <row r="504" spans="1:4" ht="12.75">
      <c r="A504" s="3" t="str">
        <f ca="1">'ronde 4'!C54&amp;'ronde 4'!E54</f>
        <v/>
      </c>
      <c r="B504" s="48">
        <f>'ronde 4'!G54</f>
        <v>0</v>
      </c>
      <c r="C504" s="48" t="str">
        <f t="shared" si="12"/>
        <v/>
      </c>
      <c r="D504" s="48" t="str">
        <f t="shared" si="13"/>
        <v/>
      </c>
    </row>
    <row r="505" spans="1:4" ht="12.75">
      <c r="A505" s="3" t="str">
        <f ca="1">'ronde 4'!C55&amp;'ronde 4'!E55</f>
        <v/>
      </c>
      <c r="B505" s="48">
        <f>'ronde 4'!G55</f>
        <v>0</v>
      </c>
      <c r="C505" s="48" t="str">
        <f t="shared" si="12"/>
        <v/>
      </c>
      <c r="D505" s="48" t="str">
        <f t="shared" si="13"/>
        <v/>
      </c>
    </row>
    <row r="506" spans="1:4" ht="12.75">
      <c r="A506" s="3" t="str">
        <f ca="1">'ronde 4'!C56&amp;'ronde 4'!E56</f>
        <v/>
      </c>
      <c r="B506" s="48">
        <f>'ronde 4'!G56</f>
        <v>0</v>
      </c>
      <c r="C506" s="48" t="str">
        <f t="shared" si="12"/>
        <v/>
      </c>
      <c r="D506" s="48" t="str">
        <f t="shared" si="13"/>
        <v/>
      </c>
    </row>
    <row r="507" spans="1:4" ht="12.75">
      <c r="A507" s="3" t="str">
        <f ca="1">'ronde 4'!C57&amp;'ronde 4'!E57</f>
        <v/>
      </c>
      <c r="B507" s="48">
        <f>'ronde 4'!G57</f>
        <v>0</v>
      </c>
      <c r="C507" s="48" t="str">
        <f t="shared" si="12"/>
        <v/>
      </c>
      <c r="D507" s="48" t="str">
        <f t="shared" si="13"/>
        <v/>
      </c>
    </row>
    <row r="508" spans="1:4" ht="12.75">
      <c r="A508" s="3" t="str">
        <f ca="1">'ronde 4'!C58&amp;'ronde 4'!E58</f>
        <v/>
      </c>
      <c r="B508" s="48">
        <f>'ronde 4'!G58</f>
        <v>0</v>
      </c>
      <c r="C508" s="48" t="str">
        <f t="shared" si="12"/>
        <v/>
      </c>
      <c r="D508" s="48" t="str">
        <f t="shared" si="13"/>
        <v/>
      </c>
    </row>
    <row r="509" spans="1:4" ht="12.75">
      <c r="A509" s="3" t="str">
        <f ca="1">'ronde 4'!C59&amp;'ronde 4'!E59</f>
        <v/>
      </c>
      <c r="B509" s="48">
        <f>'ronde 4'!G59</f>
        <v>0</v>
      </c>
      <c r="C509" s="48" t="str">
        <f t="shared" si="12"/>
        <v/>
      </c>
      <c r="D509" s="48" t="str">
        <f t="shared" si="13"/>
        <v/>
      </c>
    </row>
    <row r="510" spans="1:4" ht="12.75">
      <c r="A510" s="3" t="str">
        <f ca="1">'ronde 4'!C60&amp;'ronde 4'!E60</f>
        <v/>
      </c>
      <c r="B510" s="48">
        <f>'ronde 4'!G60</f>
        <v>0</v>
      </c>
      <c r="C510" s="48" t="str">
        <f t="shared" si="12"/>
        <v/>
      </c>
      <c r="D510" s="48" t="str">
        <f t="shared" si="13"/>
        <v/>
      </c>
    </row>
    <row r="511" spans="1:4" ht="12.75">
      <c r="A511" s="3" t="str">
        <f ca="1">'ronde 4'!C61&amp;'ronde 4'!E61</f>
        <v/>
      </c>
      <c r="B511" s="48">
        <f>'ronde 4'!G61</f>
        <v>0</v>
      </c>
      <c r="C511" s="48" t="str">
        <f t="shared" si="12"/>
        <v/>
      </c>
      <c r="D511" s="48" t="str">
        <f t="shared" si="13"/>
        <v/>
      </c>
    </row>
    <row r="512" spans="1:4" ht="12.75">
      <c r="A512" s="3" t="str">
        <f ca="1">'ronde 4'!C62&amp;'ronde 4'!E62</f>
        <v/>
      </c>
      <c r="B512" s="48">
        <f>'ronde 4'!G62</f>
        <v>0</v>
      </c>
      <c r="C512" s="48" t="str">
        <f t="shared" si="12"/>
        <v/>
      </c>
      <c r="D512" s="48" t="str">
        <f t="shared" si="13"/>
        <v/>
      </c>
    </row>
    <row r="513" spans="1:4" ht="12.75">
      <c r="A513" s="3" t="str">
        <f ca="1">'ronde 4'!C63&amp;'ronde 4'!E63</f>
        <v/>
      </c>
      <c r="B513" s="48">
        <f>'ronde 4'!G63</f>
        <v>0</v>
      </c>
      <c r="C513" s="48" t="str">
        <f t="shared" si="12"/>
        <v/>
      </c>
      <c r="D513" s="48" t="str">
        <f t="shared" si="13"/>
        <v/>
      </c>
    </row>
    <row r="514" spans="1:4" ht="12.75">
      <c r="A514" s="3" t="str">
        <f ca="1">'ronde 4'!C64&amp;'ronde 4'!E64</f>
        <v/>
      </c>
      <c r="B514" s="48">
        <f>'ronde 4'!G64</f>
        <v>0</v>
      </c>
      <c r="C514" s="48" t="str">
        <f t="shared" si="12"/>
        <v/>
      </c>
      <c r="D514" s="48" t="str">
        <f t="shared" si="13"/>
        <v/>
      </c>
    </row>
    <row r="515" spans="1:4" ht="12.75">
      <c r="A515" s="3" t="str">
        <f ca="1">'ronde 4'!C65&amp;'ronde 4'!E65</f>
        <v/>
      </c>
      <c r="B515" s="48">
        <f>'ronde 4'!G65</f>
        <v>0</v>
      </c>
      <c r="C515" s="48" t="str">
        <f t="shared" si="12"/>
        <v/>
      </c>
      <c r="D515" s="48" t="str">
        <f t="shared" si="13"/>
        <v/>
      </c>
    </row>
    <row r="516" spans="1:4" ht="12.75">
      <c r="A516" s="3" t="str">
        <f ca="1">'ronde 4'!C66&amp;'ronde 4'!E66</f>
        <v/>
      </c>
      <c r="B516" s="48">
        <f>'ronde 4'!G66</f>
        <v>0</v>
      </c>
      <c r="C516" s="48" t="str">
        <f t="shared" si="12"/>
        <v/>
      </c>
      <c r="D516" s="48" t="str">
        <f t="shared" si="13"/>
        <v/>
      </c>
    </row>
    <row r="517" spans="1:4" ht="12.75">
      <c r="A517" s="3" t="str">
        <f ca="1">'ronde 4'!C67&amp;'ronde 4'!E67</f>
        <v/>
      </c>
      <c r="B517" s="48">
        <f>'ronde 4'!G67</f>
        <v>0</v>
      </c>
      <c r="C517" s="48" t="str">
        <f aca="true" t="shared" si="14" ref="C517:C556">IF(B517=0,"",IF(B517=1,1,IF(B517=3,0.5,0)))</f>
        <v/>
      </c>
      <c r="D517" s="48" t="str">
        <f aca="true" t="shared" si="15" ref="D517:D556">IF(B517=0,"",IF(B517=1,0,IF(B517=3,0.5,1)))</f>
        <v/>
      </c>
    </row>
    <row r="518" spans="1:4" ht="12.75">
      <c r="A518" s="3" t="str">
        <f ca="1">'ronde 4'!C68&amp;'ronde 4'!E68</f>
        <v/>
      </c>
      <c r="B518" s="48">
        <f>'ronde 4'!G68</f>
        <v>0</v>
      </c>
      <c r="C518" s="48" t="str">
        <f t="shared" si="14"/>
        <v/>
      </c>
      <c r="D518" s="48" t="str">
        <f t="shared" si="15"/>
        <v/>
      </c>
    </row>
    <row r="519" spans="1:4" ht="12.75">
      <c r="A519" s="3" t="str">
        <f ca="1">'ronde 4'!C69&amp;'ronde 4'!E69</f>
        <v/>
      </c>
      <c r="B519" s="48">
        <f>'ronde 4'!G69</f>
        <v>0</v>
      </c>
      <c r="C519" s="48" t="str">
        <f t="shared" si="14"/>
        <v/>
      </c>
      <c r="D519" s="48" t="str">
        <f t="shared" si="15"/>
        <v/>
      </c>
    </row>
    <row r="520" spans="1:4" ht="12.75">
      <c r="A520" s="3" t="str">
        <f ca="1">'ronde 4'!C70&amp;'ronde 4'!E70</f>
        <v/>
      </c>
      <c r="B520" s="48">
        <f>'ronde 4'!G70</f>
        <v>0</v>
      </c>
      <c r="C520" s="48" t="str">
        <f t="shared" si="14"/>
        <v/>
      </c>
      <c r="D520" s="48" t="str">
        <f t="shared" si="15"/>
        <v/>
      </c>
    </row>
    <row r="521" spans="1:4" ht="12.75">
      <c r="A521" s="3" t="str">
        <f ca="1">'ronde 4'!C71&amp;'ronde 4'!E71</f>
        <v/>
      </c>
      <c r="B521" s="48">
        <f>'ronde 4'!G71</f>
        <v>0</v>
      </c>
      <c r="C521" s="48" t="str">
        <f t="shared" si="14"/>
        <v/>
      </c>
      <c r="D521" s="48" t="str">
        <f t="shared" si="15"/>
        <v/>
      </c>
    </row>
    <row r="522" spans="1:4" ht="12.75">
      <c r="A522" s="3" t="str">
        <f ca="1">'ronde 4'!C72&amp;'ronde 4'!E72</f>
        <v/>
      </c>
      <c r="B522" s="48">
        <f>'ronde 4'!G72</f>
        <v>0</v>
      </c>
      <c r="C522" s="48" t="str">
        <f t="shared" si="14"/>
        <v/>
      </c>
      <c r="D522" s="48" t="str">
        <f t="shared" si="15"/>
        <v/>
      </c>
    </row>
    <row r="523" spans="1:4" ht="12.75">
      <c r="A523" s="3" t="str">
        <f ca="1">'ronde 4'!C73&amp;'ronde 4'!E73</f>
        <v/>
      </c>
      <c r="B523" s="48">
        <f>'ronde 4'!G73</f>
        <v>0</v>
      </c>
      <c r="C523" s="48" t="str">
        <f t="shared" si="14"/>
        <v/>
      </c>
      <c r="D523" s="48" t="str">
        <f t="shared" si="15"/>
        <v/>
      </c>
    </row>
    <row r="524" spans="1:4" ht="12.75">
      <c r="A524" s="3" t="str">
        <f ca="1">'ronde 4'!C74&amp;'ronde 4'!E74</f>
        <v/>
      </c>
      <c r="B524" s="48">
        <f>'ronde 4'!G74</f>
        <v>0</v>
      </c>
      <c r="C524" s="48" t="str">
        <f t="shared" si="14"/>
        <v/>
      </c>
      <c r="D524" s="48" t="str">
        <f t="shared" si="15"/>
        <v/>
      </c>
    </row>
    <row r="525" spans="1:4" ht="12.75">
      <c r="A525" s="3" t="str">
        <f ca="1">'ronde 4'!C75&amp;'ronde 4'!E75</f>
        <v/>
      </c>
      <c r="B525" s="48">
        <f>'ronde 4'!G75</f>
        <v>0</v>
      </c>
      <c r="C525" s="48" t="str">
        <f t="shared" si="14"/>
        <v/>
      </c>
      <c r="D525" s="48" t="str">
        <f t="shared" si="15"/>
        <v/>
      </c>
    </row>
    <row r="526" spans="1:4" ht="12.75">
      <c r="A526" s="3" t="str">
        <f ca="1">'ronde 4'!C76&amp;'ronde 4'!E76</f>
        <v/>
      </c>
      <c r="B526" s="48">
        <f>'ronde 4'!G76</f>
        <v>0</v>
      </c>
      <c r="C526" s="48" t="str">
        <f t="shared" si="14"/>
        <v/>
      </c>
      <c r="D526" s="48" t="str">
        <f t="shared" si="15"/>
        <v/>
      </c>
    </row>
    <row r="527" spans="1:4" ht="12.75">
      <c r="A527" s="3" t="str">
        <f ca="1">'ronde 4'!C77&amp;'ronde 4'!E77</f>
        <v/>
      </c>
      <c r="B527" s="48">
        <f>'ronde 4'!G77</f>
        <v>0</v>
      </c>
      <c r="C527" s="48" t="str">
        <f t="shared" si="14"/>
        <v/>
      </c>
      <c r="D527" s="48" t="str">
        <f t="shared" si="15"/>
        <v/>
      </c>
    </row>
    <row r="528" spans="1:4" ht="12.75">
      <c r="A528" s="3" t="str">
        <f ca="1">'ronde 4'!C78&amp;'ronde 4'!E78</f>
        <v/>
      </c>
      <c r="B528" s="48">
        <f>'ronde 4'!G78</f>
        <v>0</v>
      </c>
      <c r="C528" s="48" t="str">
        <f t="shared" si="14"/>
        <v/>
      </c>
      <c r="D528" s="48" t="str">
        <f t="shared" si="15"/>
        <v/>
      </c>
    </row>
    <row r="529" spans="1:4" ht="12.75">
      <c r="A529" s="3" t="str">
        <f ca="1">'ronde 4'!C79&amp;'ronde 4'!E79</f>
        <v/>
      </c>
      <c r="B529" s="48">
        <f>'ronde 4'!G79</f>
        <v>0</v>
      </c>
      <c r="C529" s="48" t="str">
        <f t="shared" si="14"/>
        <v/>
      </c>
      <c r="D529" s="48" t="str">
        <f t="shared" si="15"/>
        <v/>
      </c>
    </row>
    <row r="530" spans="1:4" ht="12.75">
      <c r="A530" s="3" t="str">
        <f ca="1">'ronde 4'!C80&amp;'ronde 4'!E80</f>
        <v/>
      </c>
      <c r="B530" s="48">
        <f>'ronde 4'!G80</f>
        <v>0</v>
      </c>
      <c r="C530" s="48" t="str">
        <f t="shared" si="14"/>
        <v/>
      </c>
      <c r="D530" s="48" t="str">
        <f t="shared" si="15"/>
        <v/>
      </c>
    </row>
    <row r="531" spans="1:4" ht="12.75">
      <c r="A531" s="3" t="str">
        <f ca="1">'ronde 4'!C81&amp;'ronde 4'!E81</f>
        <v/>
      </c>
      <c r="B531" s="48">
        <f>'ronde 4'!G81</f>
        <v>0</v>
      </c>
      <c r="C531" s="48" t="str">
        <f t="shared" si="14"/>
        <v/>
      </c>
      <c r="D531" s="48" t="str">
        <f t="shared" si="15"/>
        <v/>
      </c>
    </row>
    <row r="532" spans="1:4" ht="12.75">
      <c r="A532" s="3" t="str">
        <f ca="1">'ronde 4'!C82&amp;'ronde 4'!E82</f>
        <v/>
      </c>
      <c r="B532" s="48">
        <f>'ronde 4'!G82</f>
        <v>0</v>
      </c>
      <c r="C532" s="48" t="str">
        <f t="shared" si="14"/>
        <v/>
      </c>
      <c r="D532" s="48" t="str">
        <f t="shared" si="15"/>
        <v/>
      </c>
    </row>
    <row r="533" spans="1:4" ht="12.75">
      <c r="A533" s="3" t="str">
        <f ca="1">'ronde 4'!C83&amp;'ronde 4'!E83</f>
        <v/>
      </c>
      <c r="B533" s="48">
        <f>'ronde 4'!G83</f>
        <v>0</v>
      </c>
      <c r="C533" s="48" t="str">
        <f t="shared" si="14"/>
        <v/>
      </c>
      <c r="D533" s="48" t="str">
        <f t="shared" si="15"/>
        <v/>
      </c>
    </row>
    <row r="534" spans="1:4" ht="12.75">
      <c r="A534" s="3" t="str">
        <f ca="1">'ronde 4'!C84&amp;'ronde 4'!E84</f>
        <v/>
      </c>
      <c r="B534" s="48">
        <f>'ronde 4'!G84</f>
        <v>0</v>
      </c>
      <c r="C534" s="48" t="str">
        <f t="shared" si="14"/>
        <v/>
      </c>
      <c r="D534" s="48" t="str">
        <f t="shared" si="15"/>
        <v/>
      </c>
    </row>
    <row r="535" spans="1:4" ht="12.75">
      <c r="A535" s="3" t="str">
        <f ca="1">'ronde 4'!C85&amp;'ronde 4'!E85</f>
        <v/>
      </c>
      <c r="B535" s="48">
        <f>'ronde 4'!G85</f>
        <v>0</v>
      </c>
      <c r="C535" s="48" t="str">
        <f t="shared" si="14"/>
        <v/>
      </c>
      <c r="D535" s="48" t="str">
        <f t="shared" si="15"/>
        <v/>
      </c>
    </row>
    <row r="536" spans="1:4" ht="12.75">
      <c r="A536" s="3" t="str">
        <f ca="1">'ronde 4'!C86&amp;'ronde 4'!E86</f>
        <v/>
      </c>
      <c r="B536" s="48">
        <f>'ronde 4'!G86</f>
        <v>0</v>
      </c>
      <c r="C536" s="48" t="str">
        <f t="shared" si="14"/>
        <v/>
      </c>
      <c r="D536" s="48" t="str">
        <f t="shared" si="15"/>
        <v/>
      </c>
    </row>
    <row r="537" spans="1:4" ht="12.75">
      <c r="A537" s="3" t="str">
        <f ca="1">'ronde 4'!C87&amp;'ronde 4'!E87</f>
        <v/>
      </c>
      <c r="B537" s="48">
        <f>'ronde 4'!G87</f>
        <v>0</v>
      </c>
      <c r="C537" s="48" t="str">
        <f t="shared" si="14"/>
        <v/>
      </c>
      <c r="D537" s="48" t="str">
        <f t="shared" si="15"/>
        <v/>
      </c>
    </row>
    <row r="538" spans="1:4" ht="12.75">
      <c r="A538" s="3" t="str">
        <f ca="1">'ronde 4'!C88&amp;'ronde 4'!E88</f>
        <v/>
      </c>
      <c r="B538" s="48">
        <f>'ronde 4'!G88</f>
        <v>0</v>
      </c>
      <c r="C538" s="48" t="str">
        <f t="shared" si="14"/>
        <v/>
      </c>
      <c r="D538" s="48" t="str">
        <f t="shared" si="15"/>
        <v/>
      </c>
    </row>
    <row r="539" spans="1:4" ht="12.75">
      <c r="A539" s="3" t="str">
        <f ca="1">'ronde 4'!C89&amp;'ronde 4'!E89</f>
        <v/>
      </c>
      <c r="B539" s="48">
        <f>'ronde 4'!G89</f>
        <v>0</v>
      </c>
      <c r="C539" s="48" t="str">
        <f t="shared" si="14"/>
        <v/>
      </c>
      <c r="D539" s="48" t="str">
        <f t="shared" si="15"/>
        <v/>
      </c>
    </row>
    <row r="540" spans="1:4" ht="12.75">
      <c r="A540" s="3" t="str">
        <f ca="1">'ronde 4'!C90&amp;'ronde 4'!E90</f>
        <v/>
      </c>
      <c r="B540" s="48">
        <f>'ronde 4'!G90</f>
        <v>0</v>
      </c>
      <c r="C540" s="48" t="str">
        <f t="shared" si="14"/>
        <v/>
      </c>
      <c r="D540" s="48" t="str">
        <f t="shared" si="15"/>
        <v/>
      </c>
    </row>
    <row r="541" spans="1:4" ht="12.75">
      <c r="A541" s="3" t="str">
        <f ca="1">'ronde 4'!C91&amp;'ronde 4'!E91</f>
        <v/>
      </c>
      <c r="B541" s="48">
        <f>'ronde 4'!G91</f>
        <v>0</v>
      </c>
      <c r="C541" s="48" t="str">
        <f t="shared" si="14"/>
        <v/>
      </c>
      <c r="D541" s="48" t="str">
        <f t="shared" si="15"/>
        <v/>
      </c>
    </row>
    <row r="542" spans="1:4" ht="12.75">
      <c r="A542" s="3" t="str">
        <f ca="1">'ronde 4'!C92&amp;'ronde 4'!E92</f>
        <v/>
      </c>
      <c r="B542" s="48">
        <f>'ronde 4'!G92</f>
        <v>0</v>
      </c>
      <c r="C542" s="48" t="str">
        <f t="shared" si="14"/>
        <v/>
      </c>
      <c r="D542" s="48" t="str">
        <f t="shared" si="15"/>
        <v/>
      </c>
    </row>
    <row r="543" spans="1:4" ht="12.75">
      <c r="A543" s="3" t="str">
        <f ca="1">'ronde 4'!C93&amp;'ronde 4'!E93</f>
        <v/>
      </c>
      <c r="B543" s="48">
        <f>'ronde 4'!G93</f>
        <v>0</v>
      </c>
      <c r="C543" s="48" t="str">
        <f t="shared" si="14"/>
        <v/>
      </c>
      <c r="D543" s="48" t="str">
        <f t="shared" si="15"/>
        <v/>
      </c>
    </row>
    <row r="544" spans="1:4" ht="12.75">
      <c r="A544" s="3" t="str">
        <f ca="1">'ronde 4'!C94&amp;'ronde 4'!E94</f>
        <v/>
      </c>
      <c r="B544" s="48">
        <f>'ronde 4'!G94</f>
        <v>0</v>
      </c>
      <c r="C544" s="48" t="str">
        <f t="shared" si="14"/>
        <v/>
      </c>
      <c r="D544" s="48" t="str">
        <f t="shared" si="15"/>
        <v/>
      </c>
    </row>
    <row r="545" spans="1:4" ht="12.75">
      <c r="A545" s="3" t="str">
        <f ca="1">'ronde 4'!C95&amp;'ronde 4'!E95</f>
        <v/>
      </c>
      <c r="B545" s="48">
        <f>'ronde 4'!G95</f>
        <v>0</v>
      </c>
      <c r="C545" s="48" t="str">
        <f t="shared" si="14"/>
        <v/>
      </c>
      <c r="D545" s="48" t="str">
        <f t="shared" si="15"/>
        <v/>
      </c>
    </row>
    <row r="546" spans="1:4" ht="12.75">
      <c r="A546" s="3" t="str">
        <f ca="1">'ronde 4'!C96&amp;'ronde 4'!E96</f>
        <v/>
      </c>
      <c r="B546" s="48">
        <f>'ronde 4'!G96</f>
        <v>0</v>
      </c>
      <c r="C546" s="48" t="str">
        <f t="shared" si="14"/>
        <v/>
      </c>
      <c r="D546" s="48" t="str">
        <f t="shared" si="15"/>
        <v/>
      </c>
    </row>
    <row r="547" spans="1:4" ht="12.75">
      <c r="A547" s="3" t="str">
        <f ca="1">'ronde 4'!C97&amp;'ronde 4'!E97</f>
        <v/>
      </c>
      <c r="B547" s="48">
        <f>'ronde 4'!G97</f>
        <v>0</v>
      </c>
      <c r="C547" s="48" t="str">
        <f t="shared" si="14"/>
        <v/>
      </c>
      <c r="D547" s="48" t="str">
        <f t="shared" si="15"/>
        <v/>
      </c>
    </row>
    <row r="548" spans="1:4" ht="12.75">
      <c r="A548" s="3" t="str">
        <f ca="1">'ronde 4'!C98&amp;'ronde 4'!E98</f>
        <v/>
      </c>
      <c r="B548" s="48">
        <f>'ronde 4'!G98</f>
        <v>0</v>
      </c>
      <c r="C548" s="48" t="str">
        <f t="shared" si="14"/>
        <v/>
      </c>
      <c r="D548" s="48" t="str">
        <f t="shared" si="15"/>
        <v/>
      </c>
    </row>
    <row r="549" spans="1:4" ht="12.75">
      <c r="A549" s="3" t="str">
        <f ca="1">'ronde 4'!C99&amp;'ronde 4'!E99</f>
        <v/>
      </c>
      <c r="B549" s="48">
        <f>'ronde 4'!G99</f>
        <v>0</v>
      </c>
      <c r="C549" s="48" t="str">
        <f t="shared" si="14"/>
        <v/>
      </c>
      <c r="D549" s="48" t="str">
        <f t="shared" si="15"/>
        <v/>
      </c>
    </row>
    <row r="550" spans="1:4" ht="12.75">
      <c r="A550" s="3" t="str">
        <f ca="1">'ronde 4'!C100&amp;'ronde 4'!E100</f>
        <v/>
      </c>
      <c r="B550" s="48">
        <f>'ronde 4'!G100</f>
        <v>0</v>
      </c>
      <c r="C550" s="48" t="str">
        <f t="shared" si="14"/>
        <v/>
      </c>
      <c r="D550" s="48" t="str">
        <f t="shared" si="15"/>
        <v/>
      </c>
    </row>
    <row r="551" spans="1:4" ht="12.75">
      <c r="A551" s="3" t="str">
        <f ca="1">'ronde 4'!C101&amp;'ronde 4'!E101</f>
        <v/>
      </c>
      <c r="B551" s="48">
        <f>'ronde 4'!G101</f>
        <v>0</v>
      </c>
      <c r="C551" s="48" t="str">
        <f t="shared" si="14"/>
        <v/>
      </c>
      <c r="D551" s="48" t="str">
        <f t="shared" si="15"/>
        <v/>
      </c>
    </row>
    <row r="552" spans="1:4" ht="12.75">
      <c r="A552" s="3" t="str">
        <f ca="1">'ronde 4'!C102&amp;'ronde 4'!E102</f>
        <v/>
      </c>
      <c r="B552" s="48">
        <f>'ronde 4'!G102</f>
        <v>0</v>
      </c>
      <c r="C552" s="48" t="str">
        <f t="shared" si="14"/>
        <v/>
      </c>
      <c r="D552" s="48" t="str">
        <f t="shared" si="15"/>
        <v/>
      </c>
    </row>
    <row r="553" spans="1:4" ht="12.75">
      <c r="A553" s="3" t="str">
        <f ca="1">'ronde 4'!C103&amp;'ronde 4'!E103</f>
        <v/>
      </c>
      <c r="B553" s="48">
        <f>'ronde 4'!G103</f>
        <v>0</v>
      </c>
      <c r="C553" s="48" t="str">
        <f t="shared" si="14"/>
        <v/>
      </c>
      <c r="D553" s="48" t="str">
        <f t="shared" si="15"/>
        <v/>
      </c>
    </row>
    <row r="554" spans="1:4" ht="12.75">
      <c r="A554" s="3" t="str">
        <f ca="1">'ronde 4'!C104&amp;'ronde 4'!E104</f>
        <v/>
      </c>
      <c r="B554" s="48">
        <f>'ronde 4'!G104</f>
        <v>0</v>
      </c>
      <c r="C554" s="48" t="str">
        <f t="shared" si="14"/>
        <v/>
      </c>
      <c r="D554" s="48" t="str">
        <f t="shared" si="15"/>
        <v/>
      </c>
    </row>
    <row r="555" spans="1:4" ht="12.75">
      <c r="A555" s="3" t="str">
        <f ca="1">'ronde 4'!C105&amp;'ronde 4'!E105</f>
        <v/>
      </c>
      <c r="B555" s="48">
        <f>'ronde 4'!G105</f>
        <v>0</v>
      </c>
      <c r="C555" s="48" t="str">
        <f t="shared" si="14"/>
        <v/>
      </c>
      <c r="D555" s="48" t="str">
        <f t="shared" si="15"/>
        <v/>
      </c>
    </row>
    <row r="556" spans="1:4" ht="12.75">
      <c r="A556" s="3" t="str">
        <f ca="1">'ronde 4'!C106&amp;'ronde 4'!E106</f>
        <v/>
      </c>
      <c r="B556" s="48">
        <f>'ronde 4'!G106</f>
        <v>0</v>
      </c>
      <c r="C556" s="48" t="str">
        <f t="shared" si="14"/>
        <v/>
      </c>
      <c r="D556" s="48" t="str">
        <f t="shared" si="15"/>
        <v/>
      </c>
    </row>
    <row r="601" spans="1:2" ht="12.75">
      <c r="A601" s="4" t="s">
        <v>117</v>
      </c>
      <c r="B601" s="48"/>
    </row>
    <row r="602" spans="1:4" ht="12.75">
      <c r="A602" s="3" t="str">
        <f ca="1">'ronde 5'!C2&amp;'ronde 5'!E2</f>
        <v/>
      </c>
      <c r="B602" s="48">
        <f>'ronde 5'!G2</f>
        <v>0</v>
      </c>
      <c r="C602" s="48" t="str">
        <f>IF(B602=0,"",IF(B602=1,1,IF(B602=3,0.5,0)))</f>
        <v/>
      </c>
      <c r="D602" s="48" t="str">
        <f>IF(B602=0,"",IF(B602=1,0,IF(B602=3,0.5,1)))</f>
        <v/>
      </c>
    </row>
    <row r="603" spans="1:4" ht="12.75">
      <c r="A603" s="3" t="str">
        <f ca="1">'ronde 5'!C3&amp;'ronde 5'!E3</f>
        <v/>
      </c>
      <c r="B603" s="48">
        <f>'ronde 5'!G3</f>
        <v>0</v>
      </c>
      <c r="C603" s="48" t="str">
        <f aca="true" t="shared" si="16" ref="C603:C666">IF(B603=0,"",IF(B603=1,1,IF(B603=3,0.5,0)))</f>
        <v/>
      </c>
      <c r="D603" s="48" t="str">
        <f aca="true" t="shared" si="17" ref="D603:D666">IF(B603=0,"",IF(B603=1,0,IF(B603=3,0.5,1)))</f>
        <v/>
      </c>
    </row>
    <row r="604" spans="1:4" ht="12.75">
      <c r="A604" s="3" t="str">
        <f ca="1">'ronde 5'!C4&amp;'ronde 5'!E4</f>
        <v/>
      </c>
      <c r="B604" s="48">
        <f>'ronde 5'!G4</f>
        <v>0</v>
      </c>
      <c r="C604" s="48" t="str">
        <f t="shared" si="16"/>
        <v/>
      </c>
      <c r="D604" s="48" t="str">
        <f t="shared" si="17"/>
        <v/>
      </c>
    </row>
    <row r="605" spans="1:4" ht="12.75">
      <c r="A605" s="3" t="str">
        <f ca="1">'ronde 5'!C5&amp;'ronde 5'!E5</f>
        <v/>
      </c>
      <c r="B605" s="48">
        <f>'ronde 5'!G5</f>
        <v>0</v>
      </c>
      <c r="C605" s="48" t="str">
        <f t="shared" si="16"/>
        <v/>
      </c>
      <c r="D605" s="48" t="str">
        <f t="shared" si="17"/>
        <v/>
      </c>
    </row>
    <row r="606" spans="1:4" ht="12.75">
      <c r="A606" s="3" t="str">
        <f ca="1">'ronde 5'!C6&amp;'ronde 5'!E6</f>
        <v/>
      </c>
      <c r="B606" s="48">
        <f>'ronde 5'!G6</f>
        <v>0</v>
      </c>
      <c r="C606" s="48" t="str">
        <f t="shared" si="16"/>
        <v/>
      </c>
      <c r="D606" s="48" t="str">
        <f t="shared" si="17"/>
        <v/>
      </c>
    </row>
    <row r="607" spans="1:4" ht="12.75">
      <c r="A607" s="3" t="str">
        <f ca="1">'ronde 5'!C7&amp;'ronde 5'!E7</f>
        <v/>
      </c>
      <c r="B607" s="48">
        <f>'ronde 5'!G7</f>
        <v>0</v>
      </c>
      <c r="C607" s="48" t="str">
        <f t="shared" si="16"/>
        <v/>
      </c>
      <c r="D607" s="48" t="str">
        <f t="shared" si="17"/>
        <v/>
      </c>
    </row>
    <row r="608" spans="1:4" ht="12.75">
      <c r="A608" s="3" t="str">
        <f ca="1">'ronde 5'!C8&amp;'ronde 5'!E8</f>
        <v/>
      </c>
      <c r="B608" s="48">
        <f>'ronde 5'!G8</f>
        <v>0</v>
      </c>
      <c r="C608" s="48" t="str">
        <f t="shared" si="16"/>
        <v/>
      </c>
      <c r="D608" s="48" t="str">
        <f t="shared" si="17"/>
        <v/>
      </c>
    </row>
    <row r="609" spans="1:4" ht="12.75">
      <c r="A609" s="3" t="str">
        <f ca="1">'ronde 5'!C9&amp;'ronde 5'!E9</f>
        <v/>
      </c>
      <c r="B609" s="48">
        <f>'ronde 5'!G9</f>
        <v>0</v>
      </c>
      <c r="C609" s="48" t="str">
        <f t="shared" si="16"/>
        <v/>
      </c>
      <c r="D609" s="48" t="str">
        <f t="shared" si="17"/>
        <v/>
      </c>
    </row>
    <row r="610" spans="1:4" ht="12.75">
      <c r="A610" s="3" t="str">
        <f ca="1">'ronde 5'!C10&amp;'ronde 5'!E10</f>
        <v/>
      </c>
      <c r="B610" s="48">
        <f>'ronde 5'!G10</f>
        <v>0</v>
      </c>
      <c r="C610" s="48" t="str">
        <f t="shared" si="16"/>
        <v/>
      </c>
      <c r="D610" s="48" t="str">
        <f t="shared" si="17"/>
        <v/>
      </c>
    </row>
    <row r="611" spans="1:4" ht="12.75">
      <c r="A611" s="3" t="str">
        <f ca="1">'ronde 5'!C11&amp;'ronde 5'!E11</f>
        <v/>
      </c>
      <c r="B611" s="48">
        <f>'ronde 5'!G11</f>
        <v>0</v>
      </c>
      <c r="C611" s="48" t="str">
        <f t="shared" si="16"/>
        <v/>
      </c>
      <c r="D611" s="48" t="str">
        <f t="shared" si="17"/>
        <v/>
      </c>
    </row>
    <row r="612" spans="1:4" ht="12.75">
      <c r="A612" s="3" t="str">
        <f ca="1">'ronde 5'!C12&amp;'ronde 5'!E12</f>
        <v/>
      </c>
      <c r="B612" s="48">
        <f>'ronde 5'!G12</f>
        <v>0</v>
      </c>
      <c r="C612" s="48" t="str">
        <f t="shared" si="16"/>
        <v/>
      </c>
      <c r="D612" s="48" t="str">
        <f t="shared" si="17"/>
        <v/>
      </c>
    </row>
    <row r="613" spans="1:4" ht="12.75">
      <c r="A613" s="3" t="str">
        <f ca="1">'ronde 5'!C13&amp;'ronde 5'!E13</f>
        <v/>
      </c>
      <c r="B613" s="48">
        <f>'ronde 5'!G13</f>
        <v>0</v>
      </c>
      <c r="C613" s="48" t="str">
        <f t="shared" si="16"/>
        <v/>
      </c>
      <c r="D613" s="48" t="str">
        <f t="shared" si="17"/>
        <v/>
      </c>
    </row>
    <row r="614" spans="1:4" ht="12.75">
      <c r="A614" s="3" t="str">
        <f ca="1">'ronde 5'!C14&amp;'ronde 5'!E14</f>
        <v/>
      </c>
      <c r="B614" s="48">
        <f>'ronde 5'!G14</f>
        <v>0</v>
      </c>
      <c r="C614" s="48" t="str">
        <f t="shared" si="16"/>
        <v/>
      </c>
      <c r="D614" s="48" t="str">
        <f t="shared" si="17"/>
        <v/>
      </c>
    </row>
    <row r="615" spans="1:4" ht="12.75">
      <c r="A615" s="3" t="str">
        <f ca="1">'ronde 5'!C15&amp;'ronde 5'!E15</f>
        <v/>
      </c>
      <c r="B615" s="48">
        <f>'ronde 5'!G15</f>
        <v>0</v>
      </c>
      <c r="C615" s="48" t="str">
        <f t="shared" si="16"/>
        <v/>
      </c>
      <c r="D615" s="48" t="str">
        <f t="shared" si="17"/>
        <v/>
      </c>
    </row>
    <row r="616" spans="1:4" ht="12.75">
      <c r="A616" s="3" t="str">
        <f ca="1">'ronde 5'!C16&amp;'ronde 5'!E16</f>
        <v/>
      </c>
      <c r="B616" s="48">
        <f>'ronde 5'!G16</f>
        <v>0</v>
      </c>
      <c r="C616" s="48" t="str">
        <f t="shared" si="16"/>
        <v/>
      </c>
      <c r="D616" s="48" t="str">
        <f t="shared" si="17"/>
        <v/>
      </c>
    </row>
    <row r="617" spans="1:4" ht="12.75">
      <c r="A617" s="3" t="str">
        <f ca="1">'ronde 5'!C17&amp;'ronde 5'!E17</f>
        <v/>
      </c>
      <c r="B617" s="48">
        <f>'ronde 5'!G17</f>
        <v>0</v>
      </c>
      <c r="C617" s="48" t="str">
        <f t="shared" si="16"/>
        <v/>
      </c>
      <c r="D617" s="48" t="str">
        <f t="shared" si="17"/>
        <v/>
      </c>
    </row>
    <row r="618" spans="1:4" ht="12.75">
      <c r="A618" s="3" t="str">
        <f ca="1">'ronde 5'!C18&amp;'ronde 5'!E18</f>
        <v/>
      </c>
      <c r="B618" s="48">
        <f>'ronde 5'!G18</f>
        <v>0</v>
      </c>
      <c r="C618" s="48" t="str">
        <f t="shared" si="16"/>
        <v/>
      </c>
      <c r="D618" s="48" t="str">
        <f t="shared" si="17"/>
        <v/>
      </c>
    </row>
    <row r="619" spans="1:4" ht="12.75">
      <c r="A619" s="3" t="str">
        <f ca="1">'ronde 5'!C19&amp;'ronde 5'!E19</f>
        <v/>
      </c>
      <c r="B619" s="48">
        <f>'ronde 5'!G19</f>
        <v>0</v>
      </c>
      <c r="C619" s="48" t="str">
        <f t="shared" si="16"/>
        <v/>
      </c>
      <c r="D619" s="48" t="str">
        <f t="shared" si="17"/>
        <v/>
      </c>
    </row>
    <row r="620" spans="1:4" ht="12.75">
      <c r="A620" s="3" t="str">
        <f ca="1">'ronde 5'!C20&amp;'ronde 5'!E20</f>
        <v/>
      </c>
      <c r="B620" s="48">
        <f>'ronde 5'!G20</f>
        <v>0</v>
      </c>
      <c r="C620" s="48" t="str">
        <f t="shared" si="16"/>
        <v/>
      </c>
      <c r="D620" s="48" t="str">
        <f t="shared" si="17"/>
        <v/>
      </c>
    </row>
    <row r="621" spans="1:4" ht="12.75">
      <c r="A621" s="3" t="str">
        <f ca="1">'ronde 5'!C21&amp;'ronde 5'!E21</f>
        <v/>
      </c>
      <c r="B621" s="48">
        <f>'ronde 5'!G21</f>
        <v>0</v>
      </c>
      <c r="C621" s="48" t="str">
        <f t="shared" si="16"/>
        <v/>
      </c>
      <c r="D621" s="48" t="str">
        <f t="shared" si="17"/>
        <v/>
      </c>
    </row>
    <row r="622" spans="1:4" ht="12.75">
      <c r="A622" s="3" t="str">
        <f ca="1">'ronde 5'!C22&amp;'ronde 5'!E22</f>
        <v/>
      </c>
      <c r="B622" s="48">
        <f>'ronde 5'!G22</f>
        <v>0</v>
      </c>
      <c r="C622" s="48" t="str">
        <f t="shared" si="16"/>
        <v/>
      </c>
      <c r="D622" s="48" t="str">
        <f t="shared" si="17"/>
        <v/>
      </c>
    </row>
    <row r="623" spans="1:4" ht="12.75">
      <c r="A623" s="3" t="str">
        <f ca="1">'ronde 5'!C23&amp;'ronde 5'!E23</f>
        <v/>
      </c>
      <c r="B623" s="48">
        <f>'ronde 5'!G23</f>
        <v>0</v>
      </c>
      <c r="C623" s="48" t="str">
        <f t="shared" si="16"/>
        <v/>
      </c>
      <c r="D623" s="48" t="str">
        <f t="shared" si="17"/>
        <v/>
      </c>
    </row>
    <row r="624" spans="1:4" ht="12.75">
      <c r="A624" s="3" t="str">
        <f ca="1">'ronde 5'!C24&amp;'ronde 5'!E24</f>
        <v/>
      </c>
      <c r="B624" s="48">
        <f>'ronde 5'!G24</f>
        <v>0</v>
      </c>
      <c r="C624" s="48" t="str">
        <f t="shared" si="16"/>
        <v/>
      </c>
      <c r="D624" s="48" t="str">
        <f t="shared" si="17"/>
        <v/>
      </c>
    </row>
    <row r="625" spans="1:4" ht="12.75">
      <c r="A625" s="3" t="str">
        <f ca="1">'ronde 5'!C25&amp;'ronde 5'!E25</f>
        <v/>
      </c>
      <c r="B625" s="48">
        <f>'ronde 5'!G25</f>
        <v>0</v>
      </c>
      <c r="C625" s="48" t="str">
        <f t="shared" si="16"/>
        <v/>
      </c>
      <c r="D625" s="48" t="str">
        <f t="shared" si="17"/>
        <v/>
      </c>
    </row>
    <row r="626" spans="1:4" ht="12.75">
      <c r="A626" s="3" t="str">
        <f ca="1">'ronde 5'!C26&amp;'ronde 5'!E26</f>
        <v/>
      </c>
      <c r="B626" s="48">
        <f>'ronde 5'!G26</f>
        <v>0</v>
      </c>
      <c r="C626" s="48" t="str">
        <f t="shared" si="16"/>
        <v/>
      </c>
      <c r="D626" s="48" t="str">
        <f t="shared" si="17"/>
        <v/>
      </c>
    </row>
    <row r="627" spans="1:4" ht="12.75">
      <c r="A627" s="3" t="str">
        <f ca="1">'ronde 5'!C27&amp;'ronde 5'!E27</f>
        <v/>
      </c>
      <c r="B627" s="48">
        <f>'ronde 5'!G27</f>
        <v>0</v>
      </c>
      <c r="C627" s="48" t="str">
        <f t="shared" si="16"/>
        <v/>
      </c>
      <c r="D627" s="48" t="str">
        <f t="shared" si="17"/>
        <v/>
      </c>
    </row>
    <row r="628" spans="1:4" ht="12.75">
      <c r="A628" s="3" t="str">
        <f ca="1">'ronde 5'!C28&amp;'ronde 5'!E28</f>
        <v/>
      </c>
      <c r="B628" s="48">
        <f>'ronde 5'!G28</f>
        <v>0</v>
      </c>
      <c r="C628" s="48" t="str">
        <f t="shared" si="16"/>
        <v/>
      </c>
      <c r="D628" s="48" t="str">
        <f t="shared" si="17"/>
        <v/>
      </c>
    </row>
    <row r="629" spans="1:4" ht="12.75">
      <c r="A629" s="3" t="str">
        <f ca="1">'ronde 5'!C29&amp;'ronde 5'!E29</f>
        <v/>
      </c>
      <c r="B629" s="48">
        <f>'ronde 5'!G29</f>
        <v>0</v>
      </c>
      <c r="C629" s="48" t="str">
        <f t="shared" si="16"/>
        <v/>
      </c>
      <c r="D629" s="48" t="str">
        <f t="shared" si="17"/>
        <v/>
      </c>
    </row>
    <row r="630" spans="1:4" ht="12.75">
      <c r="A630" s="3" t="str">
        <f ca="1">'ronde 5'!C30&amp;'ronde 5'!E30</f>
        <v/>
      </c>
      <c r="B630" s="48">
        <f>'ronde 5'!G30</f>
        <v>0</v>
      </c>
      <c r="C630" s="48" t="str">
        <f t="shared" si="16"/>
        <v/>
      </c>
      <c r="D630" s="48" t="str">
        <f t="shared" si="17"/>
        <v/>
      </c>
    </row>
    <row r="631" spans="1:4" ht="12.75">
      <c r="A631" s="3" t="str">
        <f ca="1">'ronde 5'!C31&amp;'ronde 5'!E31</f>
        <v/>
      </c>
      <c r="B631" s="48">
        <f>'ronde 5'!G31</f>
        <v>0</v>
      </c>
      <c r="C631" s="48" t="str">
        <f t="shared" si="16"/>
        <v/>
      </c>
      <c r="D631" s="48" t="str">
        <f t="shared" si="17"/>
        <v/>
      </c>
    </row>
    <row r="632" spans="1:4" ht="12.75">
      <c r="A632" s="3" t="str">
        <f ca="1">'ronde 5'!C32&amp;'ronde 5'!E32</f>
        <v/>
      </c>
      <c r="B632" s="48">
        <f>'ronde 5'!G32</f>
        <v>0</v>
      </c>
      <c r="C632" s="48" t="str">
        <f t="shared" si="16"/>
        <v/>
      </c>
      <c r="D632" s="48" t="str">
        <f t="shared" si="17"/>
        <v/>
      </c>
    </row>
    <row r="633" spans="1:4" ht="12.75">
      <c r="A633" s="3" t="str">
        <f ca="1">'ronde 5'!C33&amp;'ronde 5'!E33</f>
        <v/>
      </c>
      <c r="B633" s="48">
        <f>'ronde 5'!G33</f>
        <v>0</v>
      </c>
      <c r="C633" s="48" t="str">
        <f t="shared" si="16"/>
        <v/>
      </c>
      <c r="D633" s="48" t="str">
        <f t="shared" si="17"/>
        <v/>
      </c>
    </row>
    <row r="634" spans="1:4" ht="12.75">
      <c r="A634" s="3" t="str">
        <f ca="1">'ronde 5'!C34&amp;'ronde 5'!E34</f>
        <v/>
      </c>
      <c r="B634" s="48">
        <f>'ronde 5'!G34</f>
        <v>0</v>
      </c>
      <c r="C634" s="48" t="str">
        <f t="shared" si="16"/>
        <v/>
      </c>
      <c r="D634" s="48" t="str">
        <f t="shared" si="17"/>
        <v/>
      </c>
    </row>
    <row r="635" spans="1:4" ht="12.75">
      <c r="A635" s="3" t="str">
        <f ca="1">'ronde 5'!C35&amp;'ronde 5'!E35</f>
        <v/>
      </c>
      <c r="B635" s="48">
        <f>'ronde 5'!G35</f>
        <v>0</v>
      </c>
      <c r="C635" s="48" t="str">
        <f t="shared" si="16"/>
        <v/>
      </c>
      <c r="D635" s="48" t="str">
        <f t="shared" si="17"/>
        <v/>
      </c>
    </row>
    <row r="636" spans="1:4" ht="12.75">
      <c r="A636" s="3" t="str">
        <f ca="1">'ronde 5'!C36&amp;'ronde 5'!E36</f>
        <v/>
      </c>
      <c r="B636" s="48">
        <f>'ronde 5'!G36</f>
        <v>0</v>
      </c>
      <c r="C636" s="48" t="str">
        <f t="shared" si="16"/>
        <v/>
      </c>
      <c r="D636" s="48" t="str">
        <f t="shared" si="17"/>
        <v/>
      </c>
    </row>
    <row r="637" spans="1:4" ht="12.75">
      <c r="A637" s="3" t="str">
        <f ca="1">'ronde 5'!C37&amp;'ronde 5'!E37</f>
        <v/>
      </c>
      <c r="B637" s="48">
        <f>'ronde 5'!G37</f>
        <v>0</v>
      </c>
      <c r="C637" s="48" t="str">
        <f t="shared" si="16"/>
        <v/>
      </c>
      <c r="D637" s="48" t="str">
        <f t="shared" si="17"/>
        <v/>
      </c>
    </row>
    <row r="638" spans="1:4" ht="12.75">
      <c r="A638" s="3" t="str">
        <f ca="1">'ronde 5'!C38&amp;'ronde 5'!E38</f>
        <v/>
      </c>
      <c r="B638" s="48">
        <f>'ronde 5'!G38</f>
        <v>0</v>
      </c>
      <c r="C638" s="48" t="str">
        <f t="shared" si="16"/>
        <v/>
      </c>
      <c r="D638" s="48" t="str">
        <f t="shared" si="17"/>
        <v/>
      </c>
    </row>
    <row r="639" spans="1:4" ht="12.75">
      <c r="A639" s="3" t="str">
        <f ca="1">'ronde 5'!C39&amp;'ronde 5'!E39</f>
        <v/>
      </c>
      <c r="B639" s="48">
        <f>'ronde 5'!G39</f>
        <v>0</v>
      </c>
      <c r="C639" s="48" t="str">
        <f t="shared" si="16"/>
        <v/>
      </c>
      <c r="D639" s="48" t="str">
        <f t="shared" si="17"/>
        <v/>
      </c>
    </row>
    <row r="640" spans="1:4" ht="12.75">
      <c r="A640" s="3" t="str">
        <f ca="1">'ronde 5'!C40&amp;'ronde 5'!E40</f>
        <v/>
      </c>
      <c r="B640" s="48">
        <f>'ronde 5'!G40</f>
        <v>0</v>
      </c>
      <c r="C640" s="48" t="str">
        <f t="shared" si="16"/>
        <v/>
      </c>
      <c r="D640" s="48" t="str">
        <f t="shared" si="17"/>
        <v/>
      </c>
    </row>
    <row r="641" spans="1:4" ht="12.75">
      <c r="A641" s="3" t="str">
        <f ca="1">'ronde 5'!C41&amp;'ronde 5'!E41</f>
        <v/>
      </c>
      <c r="B641" s="48">
        <f>'ronde 5'!G41</f>
        <v>0</v>
      </c>
      <c r="C641" s="48" t="str">
        <f t="shared" si="16"/>
        <v/>
      </c>
      <c r="D641" s="48" t="str">
        <f t="shared" si="17"/>
        <v/>
      </c>
    </row>
    <row r="642" spans="1:4" ht="12.75">
      <c r="A642" s="3" t="str">
        <f ca="1">'ronde 5'!C42&amp;'ronde 5'!E42</f>
        <v/>
      </c>
      <c r="B642" s="48">
        <f>'ronde 5'!G42</f>
        <v>0</v>
      </c>
      <c r="C642" s="48" t="str">
        <f t="shared" si="16"/>
        <v/>
      </c>
      <c r="D642" s="48" t="str">
        <f t="shared" si="17"/>
        <v/>
      </c>
    </row>
    <row r="643" spans="1:4" ht="12.75">
      <c r="A643" s="3" t="str">
        <f ca="1">'ronde 5'!C43&amp;'ronde 5'!E43</f>
        <v/>
      </c>
      <c r="B643" s="48">
        <f>'ronde 5'!G43</f>
        <v>0</v>
      </c>
      <c r="C643" s="48" t="str">
        <f t="shared" si="16"/>
        <v/>
      </c>
      <c r="D643" s="48" t="str">
        <f t="shared" si="17"/>
        <v/>
      </c>
    </row>
    <row r="644" spans="1:4" ht="12.75">
      <c r="A644" s="3" t="str">
        <f ca="1">'ronde 5'!C44&amp;'ronde 5'!E44</f>
        <v/>
      </c>
      <c r="B644" s="48">
        <f>'ronde 5'!G44</f>
        <v>0</v>
      </c>
      <c r="C644" s="48" t="str">
        <f t="shared" si="16"/>
        <v/>
      </c>
      <c r="D644" s="48" t="str">
        <f t="shared" si="17"/>
        <v/>
      </c>
    </row>
    <row r="645" spans="1:4" ht="12.75">
      <c r="A645" s="3" t="str">
        <f ca="1">'ronde 5'!C45&amp;'ronde 5'!E45</f>
        <v/>
      </c>
      <c r="B645" s="48">
        <f>'ronde 5'!G45</f>
        <v>0</v>
      </c>
      <c r="C645" s="48" t="str">
        <f t="shared" si="16"/>
        <v/>
      </c>
      <c r="D645" s="48" t="str">
        <f t="shared" si="17"/>
        <v/>
      </c>
    </row>
    <row r="646" spans="1:4" ht="12.75">
      <c r="A646" s="3" t="str">
        <f ca="1">'ronde 5'!C46&amp;'ronde 5'!E46</f>
        <v/>
      </c>
      <c r="B646" s="48">
        <f>'ronde 5'!G46</f>
        <v>0</v>
      </c>
      <c r="C646" s="48" t="str">
        <f t="shared" si="16"/>
        <v/>
      </c>
      <c r="D646" s="48" t="str">
        <f t="shared" si="17"/>
        <v/>
      </c>
    </row>
    <row r="647" spans="1:4" ht="12.75">
      <c r="A647" s="3" t="str">
        <f ca="1">'ronde 5'!C47&amp;'ronde 5'!E47</f>
        <v/>
      </c>
      <c r="B647" s="48">
        <f>'ronde 5'!G47</f>
        <v>0</v>
      </c>
      <c r="C647" s="48" t="str">
        <f t="shared" si="16"/>
        <v/>
      </c>
      <c r="D647" s="48" t="str">
        <f t="shared" si="17"/>
        <v/>
      </c>
    </row>
    <row r="648" spans="1:4" ht="12.75">
      <c r="A648" s="3" t="str">
        <f ca="1">'ronde 5'!C48&amp;'ronde 5'!E48</f>
        <v/>
      </c>
      <c r="B648" s="48">
        <f>'ronde 5'!G48</f>
        <v>0</v>
      </c>
      <c r="C648" s="48" t="str">
        <f t="shared" si="16"/>
        <v/>
      </c>
      <c r="D648" s="48" t="str">
        <f t="shared" si="17"/>
        <v/>
      </c>
    </row>
    <row r="649" spans="1:4" ht="12.75">
      <c r="A649" s="3" t="str">
        <f ca="1">'ronde 5'!C49&amp;'ronde 5'!E49</f>
        <v/>
      </c>
      <c r="B649" s="48">
        <f>'ronde 5'!G49</f>
        <v>0</v>
      </c>
      <c r="C649" s="48" t="str">
        <f t="shared" si="16"/>
        <v/>
      </c>
      <c r="D649" s="48" t="str">
        <f t="shared" si="17"/>
        <v/>
      </c>
    </row>
    <row r="650" spans="1:4" ht="12.75">
      <c r="A650" s="3" t="str">
        <f ca="1">'ronde 5'!C50&amp;'ronde 5'!E50</f>
        <v/>
      </c>
      <c r="B650" s="48">
        <f>'ronde 5'!G50</f>
        <v>0</v>
      </c>
      <c r="C650" s="48" t="str">
        <f t="shared" si="16"/>
        <v/>
      </c>
      <c r="D650" s="48" t="str">
        <f t="shared" si="17"/>
        <v/>
      </c>
    </row>
    <row r="651" spans="1:4" ht="12.75">
      <c r="A651" s="3" t="str">
        <f ca="1">'ronde 5'!C51&amp;'ronde 5'!E51</f>
        <v/>
      </c>
      <c r="B651" s="48">
        <f>'ronde 5'!G51</f>
        <v>0</v>
      </c>
      <c r="C651" s="48" t="str">
        <f t="shared" si="16"/>
        <v/>
      </c>
      <c r="D651" s="48" t="str">
        <f t="shared" si="17"/>
        <v/>
      </c>
    </row>
    <row r="652" spans="1:4" ht="12.75">
      <c r="A652" s="3" t="str">
        <f ca="1">'ronde 5'!C52&amp;'ronde 5'!E52</f>
        <v/>
      </c>
      <c r="B652" s="48">
        <f>'ronde 5'!G52</f>
        <v>0</v>
      </c>
      <c r="C652" s="48" t="str">
        <f t="shared" si="16"/>
        <v/>
      </c>
      <c r="D652" s="48" t="str">
        <f t="shared" si="17"/>
        <v/>
      </c>
    </row>
    <row r="653" spans="1:4" ht="12.75">
      <c r="A653" s="3" t="str">
        <f ca="1">'ronde 5'!C53&amp;'ronde 5'!E53</f>
        <v/>
      </c>
      <c r="B653" s="48">
        <f>'ronde 5'!G53</f>
        <v>0</v>
      </c>
      <c r="C653" s="48" t="str">
        <f t="shared" si="16"/>
        <v/>
      </c>
      <c r="D653" s="48" t="str">
        <f t="shared" si="17"/>
        <v/>
      </c>
    </row>
    <row r="654" spans="1:4" ht="12.75">
      <c r="A654" s="3" t="str">
        <f ca="1">'ronde 5'!C54&amp;'ronde 5'!E54</f>
        <v/>
      </c>
      <c r="B654" s="48">
        <f>'ronde 5'!G54</f>
        <v>0</v>
      </c>
      <c r="C654" s="48" t="str">
        <f t="shared" si="16"/>
        <v/>
      </c>
      <c r="D654" s="48" t="str">
        <f t="shared" si="17"/>
        <v/>
      </c>
    </row>
    <row r="655" spans="1:4" ht="12.75">
      <c r="A655" s="3" t="str">
        <f ca="1">'ronde 5'!C55&amp;'ronde 5'!E55</f>
        <v/>
      </c>
      <c r="B655" s="48">
        <f>'ronde 5'!G55</f>
        <v>0</v>
      </c>
      <c r="C655" s="48" t="str">
        <f t="shared" si="16"/>
        <v/>
      </c>
      <c r="D655" s="48" t="str">
        <f t="shared" si="17"/>
        <v/>
      </c>
    </row>
    <row r="656" spans="1:4" ht="12.75">
      <c r="A656" s="3" t="str">
        <f ca="1">'ronde 5'!C56&amp;'ronde 5'!E56</f>
        <v/>
      </c>
      <c r="B656" s="48">
        <f>'ronde 5'!G56</f>
        <v>0</v>
      </c>
      <c r="C656" s="48" t="str">
        <f t="shared" si="16"/>
        <v/>
      </c>
      <c r="D656" s="48" t="str">
        <f t="shared" si="17"/>
        <v/>
      </c>
    </row>
    <row r="657" spans="1:4" ht="12.75">
      <c r="A657" s="3" t="str">
        <f ca="1">'ronde 5'!C57&amp;'ronde 5'!E57</f>
        <v/>
      </c>
      <c r="B657" s="48">
        <f>'ronde 5'!G57</f>
        <v>0</v>
      </c>
      <c r="C657" s="48" t="str">
        <f t="shared" si="16"/>
        <v/>
      </c>
      <c r="D657" s="48" t="str">
        <f t="shared" si="17"/>
        <v/>
      </c>
    </row>
    <row r="658" spans="1:4" ht="12.75">
      <c r="A658" s="3" t="str">
        <f ca="1">'ronde 5'!C58&amp;'ronde 5'!E58</f>
        <v/>
      </c>
      <c r="B658" s="48">
        <f>'ronde 5'!G58</f>
        <v>0</v>
      </c>
      <c r="C658" s="48" t="str">
        <f t="shared" si="16"/>
        <v/>
      </c>
      <c r="D658" s="48" t="str">
        <f t="shared" si="17"/>
        <v/>
      </c>
    </row>
    <row r="659" spans="1:4" ht="12.75">
      <c r="A659" s="3" t="str">
        <f ca="1">'ronde 5'!C59&amp;'ronde 5'!E59</f>
        <v/>
      </c>
      <c r="B659" s="48">
        <f>'ronde 5'!G59</f>
        <v>0</v>
      </c>
      <c r="C659" s="48" t="str">
        <f t="shared" si="16"/>
        <v/>
      </c>
      <c r="D659" s="48" t="str">
        <f t="shared" si="17"/>
        <v/>
      </c>
    </row>
    <row r="660" spans="1:4" ht="12.75">
      <c r="A660" s="3" t="str">
        <f ca="1">'ronde 5'!C60&amp;'ronde 5'!E60</f>
        <v/>
      </c>
      <c r="B660" s="48">
        <f>'ronde 5'!G60</f>
        <v>0</v>
      </c>
      <c r="C660" s="48" t="str">
        <f t="shared" si="16"/>
        <v/>
      </c>
      <c r="D660" s="48" t="str">
        <f t="shared" si="17"/>
        <v/>
      </c>
    </row>
    <row r="661" spans="1:4" ht="12.75">
      <c r="A661" s="3" t="str">
        <f ca="1">'ronde 5'!C61&amp;'ronde 5'!E61</f>
        <v/>
      </c>
      <c r="B661" s="48">
        <f>'ronde 5'!G61</f>
        <v>0</v>
      </c>
      <c r="C661" s="48" t="str">
        <f t="shared" si="16"/>
        <v/>
      </c>
      <c r="D661" s="48" t="str">
        <f t="shared" si="17"/>
        <v/>
      </c>
    </row>
    <row r="662" spans="1:4" ht="12.75">
      <c r="A662" s="3" t="str">
        <f ca="1">'ronde 5'!C62&amp;'ronde 5'!E62</f>
        <v/>
      </c>
      <c r="B662" s="48">
        <f>'ronde 5'!G62</f>
        <v>0</v>
      </c>
      <c r="C662" s="48" t="str">
        <f t="shared" si="16"/>
        <v/>
      </c>
      <c r="D662" s="48" t="str">
        <f t="shared" si="17"/>
        <v/>
      </c>
    </row>
    <row r="663" spans="1:4" ht="12.75">
      <c r="A663" s="3" t="str">
        <f ca="1">'ronde 5'!C63&amp;'ronde 5'!E63</f>
        <v/>
      </c>
      <c r="B663" s="48">
        <f>'ronde 5'!G63</f>
        <v>0</v>
      </c>
      <c r="C663" s="48" t="str">
        <f t="shared" si="16"/>
        <v/>
      </c>
      <c r="D663" s="48" t="str">
        <f t="shared" si="17"/>
        <v/>
      </c>
    </row>
    <row r="664" spans="1:4" ht="12.75">
      <c r="A664" s="3" t="str">
        <f ca="1">'ronde 5'!C64&amp;'ronde 5'!E64</f>
        <v/>
      </c>
      <c r="B664" s="48">
        <f>'ronde 5'!G64</f>
        <v>0</v>
      </c>
      <c r="C664" s="48" t="str">
        <f t="shared" si="16"/>
        <v/>
      </c>
      <c r="D664" s="48" t="str">
        <f t="shared" si="17"/>
        <v/>
      </c>
    </row>
    <row r="665" spans="1:4" ht="12.75">
      <c r="A665" s="3" t="str">
        <f ca="1">'ronde 5'!C65&amp;'ronde 5'!E65</f>
        <v/>
      </c>
      <c r="B665" s="48">
        <f>'ronde 5'!G65</f>
        <v>0</v>
      </c>
      <c r="C665" s="48" t="str">
        <f t="shared" si="16"/>
        <v/>
      </c>
      <c r="D665" s="48" t="str">
        <f t="shared" si="17"/>
        <v/>
      </c>
    </row>
    <row r="666" spans="1:4" ht="12.75">
      <c r="A666" s="3" t="str">
        <f ca="1">'ronde 5'!C66&amp;'ronde 5'!E66</f>
        <v/>
      </c>
      <c r="B666" s="48">
        <f>'ronde 5'!G66</f>
        <v>0</v>
      </c>
      <c r="C666" s="48" t="str">
        <f t="shared" si="16"/>
        <v/>
      </c>
      <c r="D666" s="48" t="str">
        <f t="shared" si="17"/>
        <v/>
      </c>
    </row>
    <row r="667" spans="1:4" ht="12.75">
      <c r="A667" s="3" t="str">
        <f ca="1">'ronde 5'!C67&amp;'ronde 5'!E67</f>
        <v/>
      </c>
      <c r="B667" s="48">
        <f>'ronde 5'!G67</f>
        <v>0</v>
      </c>
      <c r="C667" s="48" t="str">
        <f aca="true" t="shared" si="18" ref="C667:C706">IF(B667=0,"",IF(B667=1,1,IF(B667=3,0.5,0)))</f>
        <v/>
      </c>
      <c r="D667" s="48" t="str">
        <f aca="true" t="shared" si="19" ref="D667:D706">IF(B667=0,"",IF(B667=1,0,IF(B667=3,0.5,1)))</f>
        <v/>
      </c>
    </row>
    <row r="668" spans="1:4" ht="12.75">
      <c r="A668" s="3" t="str">
        <f ca="1">'ronde 5'!C68&amp;'ronde 5'!E68</f>
        <v/>
      </c>
      <c r="B668" s="48">
        <f>'ronde 5'!G68</f>
        <v>0</v>
      </c>
      <c r="C668" s="48" t="str">
        <f t="shared" si="18"/>
        <v/>
      </c>
      <c r="D668" s="48" t="str">
        <f t="shared" si="19"/>
        <v/>
      </c>
    </row>
    <row r="669" spans="1:4" ht="12.75">
      <c r="A669" s="3" t="str">
        <f ca="1">'ronde 5'!C69&amp;'ronde 5'!E69</f>
        <v/>
      </c>
      <c r="B669" s="48">
        <f>'ronde 5'!G69</f>
        <v>0</v>
      </c>
      <c r="C669" s="48" t="str">
        <f t="shared" si="18"/>
        <v/>
      </c>
      <c r="D669" s="48" t="str">
        <f t="shared" si="19"/>
        <v/>
      </c>
    </row>
    <row r="670" spans="1:4" ht="12.75">
      <c r="A670" s="3" t="str">
        <f ca="1">'ronde 5'!C70&amp;'ronde 5'!E70</f>
        <v/>
      </c>
      <c r="B670" s="48">
        <f>'ronde 5'!G70</f>
        <v>0</v>
      </c>
      <c r="C670" s="48" t="str">
        <f t="shared" si="18"/>
        <v/>
      </c>
      <c r="D670" s="48" t="str">
        <f t="shared" si="19"/>
        <v/>
      </c>
    </row>
    <row r="671" spans="1:4" ht="12.75">
      <c r="A671" s="3" t="str">
        <f ca="1">'ronde 5'!C71&amp;'ronde 5'!E71</f>
        <v/>
      </c>
      <c r="B671" s="48">
        <f>'ronde 5'!G71</f>
        <v>0</v>
      </c>
      <c r="C671" s="48" t="str">
        <f t="shared" si="18"/>
        <v/>
      </c>
      <c r="D671" s="48" t="str">
        <f t="shared" si="19"/>
        <v/>
      </c>
    </row>
    <row r="672" spans="1:4" ht="12.75">
      <c r="A672" s="3" t="str">
        <f ca="1">'ronde 5'!C72&amp;'ronde 5'!E72</f>
        <v/>
      </c>
      <c r="B672" s="48">
        <f>'ronde 5'!G72</f>
        <v>0</v>
      </c>
      <c r="C672" s="48" t="str">
        <f t="shared" si="18"/>
        <v/>
      </c>
      <c r="D672" s="48" t="str">
        <f t="shared" si="19"/>
        <v/>
      </c>
    </row>
    <row r="673" spans="1:4" ht="12.75">
      <c r="A673" s="3" t="str">
        <f ca="1">'ronde 5'!C73&amp;'ronde 5'!E73</f>
        <v/>
      </c>
      <c r="B673" s="48">
        <f>'ronde 5'!G73</f>
        <v>0</v>
      </c>
      <c r="C673" s="48" t="str">
        <f t="shared" si="18"/>
        <v/>
      </c>
      <c r="D673" s="48" t="str">
        <f t="shared" si="19"/>
        <v/>
      </c>
    </row>
    <row r="674" spans="1:4" ht="12.75">
      <c r="A674" s="3" t="str">
        <f ca="1">'ronde 5'!C74&amp;'ronde 5'!E74</f>
        <v/>
      </c>
      <c r="B674" s="48">
        <f>'ronde 5'!G74</f>
        <v>0</v>
      </c>
      <c r="C674" s="48" t="str">
        <f t="shared" si="18"/>
        <v/>
      </c>
      <c r="D674" s="48" t="str">
        <f t="shared" si="19"/>
        <v/>
      </c>
    </row>
    <row r="675" spans="1:4" ht="12.75">
      <c r="A675" s="3" t="str">
        <f ca="1">'ronde 5'!C75&amp;'ronde 5'!E75</f>
        <v/>
      </c>
      <c r="B675" s="48">
        <f>'ronde 5'!G75</f>
        <v>0</v>
      </c>
      <c r="C675" s="48" t="str">
        <f t="shared" si="18"/>
        <v/>
      </c>
      <c r="D675" s="48" t="str">
        <f t="shared" si="19"/>
        <v/>
      </c>
    </row>
    <row r="676" spans="1:4" ht="12.75">
      <c r="A676" s="3" t="str">
        <f ca="1">'ronde 5'!C76&amp;'ronde 5'!E76</f>
        <v/>
      </c>
      <c r="B676" s="48">
        <f>'ronde 5'!G76</f>
        <v>0</v>
      </c>
      <c r="C676" s="48" t="str">
        <f t="shared" si="18"/>
        <v/>
      </c>
      <c r="D676" s="48" t="str">
        <f t="shared" si="19"/>
        <v/>
      </c>
    </row>
    <row r="677" spans="1:4" ht="12.75">
      <c r="A677" s="3" t="str">
        <f ca="1">'ronde 5'!C77&amp;'ronde 5'!E77</f>
        <v/>
      </c>
      <c r="B677" s="48">
        <f>'ronde 5'!G77</f>
        <v>0</v>
      </c>
      <c r="C677" s="48" t="str">
        <f t="shared" si="18"/>
        <v/>
      </c>
      <c r="D677" s="48" t="str">
        <f t="shared" si="19"/>
        <v/>
      </c>
    </row>
    <row r="678" spans="1:4" ht="12.75">
      <c r="A678" s="3" t="str">
        <f ca="1">'ronde 5'!C78&amp;'ronde 5'!E78</f>
        <v/>
      </c>
      <c r="B678" s="48">
        <f>'ronde 5'!G78</f>
        <v>0</v>
      </c>
      <c r="C678" s="48" t="str">
        <f t="shared" si="18"/>
        <v/>
      </c>
      <c r="D678" s="48" t="str">
        <f t="shared" si="19"/>
        <v/>
      </c>
    </row>
    <row r="679" spans="1:4" ht="12.75">
      <c r="A679" s="3" t="str">
        <f ca="1">'ronde 5'!C79&amp;'ronde 5'!E79</f>
        <v/>
      </c>
      <c r="B679" s="48">
        <f>'ronde 5'!G79</f>
        <v>0</v>
      </c>
      <c r="C679" s="48" t="str">
        <f t="shared" si="18"/>
        <v/>
      </c>
      <c r="D679" s="48" t="str">
        <f t="shared" si="19"/>
        <v/>
      </c>
    </row>
    <row r="680" spans="1:4" ht="12.75">
      <c r="A680" s="3" t="str">
        <f ca="1">'ronde 5'!C80&amp;'ronde 5'!E80</f>
        <v/>
      </c>
      <c r="B680" s="48">
        <f>'ronde 5'!G80</f>
        <v>0</v>
      </c>
      <c r="C680" s="48" t="str">
        <f t="shared" si="18"/>
        <v/>
      </c>
      <c r="D680" s="48" t="str">
        <f t="shared" si="19"/>
        <v/>
      </c>
    </row>
    <row r="681" spans="1:4" ht="12.75">
      <c r="A681" s="3" t="str">
        <f ca="1">'ronde 5'!C81&amp;'ronde 5'!E81</f>
        <v/>
      </c>
      <c r="B681" s="48">
        <f>'ronde 5'!G81</f>
        <v>0</v>
      </c>
      <c r="C681" s="48" t="str">
        <f t="shared" si="18"/>
        <v/>
      </c>
      <c r="D681" s="48" t="str">
        <f t="shared" si="19"/>
        <v/>
      </c>
    </row>
    <row r="682" spans="1:4" ht="12.75">
      <c r="A682" s="3" t="str">
        <f ca="1">'ronde 5'!C82&amp;'ronde 5'!E82</f>
        <v/>
      </c>
      <c r="B682" s="48">
        <f>'ronde 5'!G82</f>
        <v>0</v>
      </c>
      <c r="C682" s="48" t="str">
        <f t="shared" si="18"/>
        <v/>
      </c>
      <c r="D682" s="48" t="str">
        <f t="shared" si="19"/>
        <v/>
      </c>
    </row>
    <row r="683" spans="1:4" ht="12.75">
      <c r="A683" s="3" t="str">
        <f ca="1">'ronde 5'!C83&amp;'ronde 5'!E83</f>
        <v/>
      </c>
      <c r="B683" s="48">
        <f>'ronde 5'!G83</f>
        <v>0</v>
      </c>
      <c r="C683" s="48" t="str">
        <f t="shared" si="18"/>
        <v/>
      </c>
      <c r="D683" s="48" t="str">
        <f t="shared" si="19"/>
        <v/>
      </c>
    </row>
    <row r="684" spans="1:4" ht="12.75">
      <c r="A684" s="3" t="str">
        <f ca="1">'ronde 5'!C84&amp;'ronde 5'!E84</f>
        <v/>
      </c>
      <c r="B684" s="48">
        <f>'ronde 5'!G84</f>
        <v>0</v>
      </c>
      <c r="C684" s="48" t="str">
        <f t="shared" si="18"/>
        <v/>
      </c>
      <c r="D684" s="48" t="str">
        <f t="shared" si="19"/>
        <v/>
      </c>
    </row>
    <row r="685" spans="1:4" ht="12.75">
      <c r="A685" s="3" t="str">
        <f ca="1">'ronde 5'!C85&amp;'ronde 5'!E85</f>
        <v/>
      </c>
      <c r="B685" s="48">
        <f>'ronde 5'!G85</f>
        <v>0</v>
      </c>
      <c r="C685" s="48" t="str">
        <f t="shared" si="18"/>
        <v/>
      </c>
      <c r="D685" s="48" t="str">
        <f t="shared" si="19"/>
        <v/>
      </c>
    </row>
    <row r="686" spans="1:4" ht="12.75">
      <c r="A686" s="3" t="str">
        <f ca="1">'ronde 5'!C86&amp;'ronde 5'!E86</f>
        <v/>
      </c>
      <c r="B686" s="48">
        <f>'ronde 5'!G86</f>
        <v>0</v>
      </c>
      <c r="C686" s="48" t="str">
        <f t="shared" si="18"/>
        <v/>
      </c>
      <c r="D686" s="48" t="str">
        <f t="shared" si="19"/>
        <v/>
      </c>
    </row>
    <row r="687" spans="1:4" ht="12.75">
      <c r="A687" s="3" t="str">
        <f ca="1">'ronde 5'!C87&amp;'ronde 5'!E87</f>
        <v/>
      </c>
      <c r="B687" s="48">
        <f>'ronde 5'!G87</f>
        <v>0</v>
      </c>
      <c r="C687" s="48" t="str">
        <f t="shared" si="18"/>
        <v/>
      </c>
      <c r="D687" s="48" t="str">
        <f t="shared" si="19"/>
        <v/>
      </c>
    </row>
    <row r="688" spans="1:4" ht="12.75">
      <c r="A688" s="3" t="str">
        <f ca="1">'ronde 5'!C88&amp;'ronde 5'!E88</f>
        <v/>
      </c>
      <c r="B688" s="48">
        <f>'ronde 5'!G88</f>
        <v>0</v>
      </c>
      <c r="C688" s="48" t="str">
        <f t="shared" si="18"/>
        <v/>
      </c>
      <c r="D688" s="48" t="str">
        <f t="shared" si="19"/>
        <v/>
      </c>
    </row>
    <row r="689" spans="1:4" ht="12.75">
      <c r="A689" s="3" t="str">
        <f ca="1">'ronde 5'!C89&amp;'ronde 5'!E89</f>
        <v/>
      </c>
      <c r="B689" s="48">
        <f>'ronde 5'!G89</f>
        <v>0</v>
      </c>
      <c r="C689" s="48" t="str">
        <f t="shared" si="18"/>
        <v/>
      </c>
      <c r="D689" s="48" t="str">
        <f t="shared" si="19"/>
        <v/>
      </c>
    </row>
    <row r="690" spans="1:4" ht="12.75">
      <c r="A690" s="3" t="str">
        <f ca="1">'ronde 5'!C90&amp;'ronde 5'!E90</f>
        <v/>
      </c>
      <c r="B690" s="48">
        <f>'ronde 5'!G90</f>
        <v>0</v>
      </c>
      <c r="C690" s="48" t="str">
        <f t="shared" si="18"/>
        <v/>
      </c>
      <c r="D690" s="48" t="str">
        <f t="shared" si="19"/>
        <v/>
      </c>
    </row>
    <row r="691" spans="1:4" ht="12.75">
      <c r="A691" s="3" t="str">
        <f ca="1">'ronde 5'!C91&amp;'ronde 5'!E91</f>
        <v/>
      </c>
      <c r="B691" s="48">
        <f>'ronde 5'!G91</f>
        <v>0</v>
      </c>
      <c r="C691" s="48" t="str">
        <f t="shared" si="18"/>
        <v/>
      </c>
      <c r="D691" s="48" t="str">
        <f t="shared" si="19"/>
        <v/>
      </c>
    </row>
    <row r="692" spans="1:4" ht="12.75">
      <c r="A692" s="3" t="str">
        <f ca="1">'ronde 5'!C92&amp;'ronde 5'!E92</f>
        <v/>
      </c>
      <c r="B692" s="48">
        <f>'ronde 5'!G92</f>
        <v>0</v>
      </c>
      <c r="C692" s="48" t="str">
        <f t="shared" si="18"/>
        <v/>
      </c>
      <c r="D692" s="48" t="str">
        <f t="shared" si="19"/>
        <v/>
      </c>
    </row>
    <row r="693" spans="1:4" ht="12.75">
      <c r="A693" s="3" t="str">
        <f ca="1">'ronde 5'!C93&amp;'ronde 5'!E93</f>
        <v/>
      </c>
      <c r="B693" s="48">
        <f>'ronde 5'!G93</f>
        <v>0</v>
      </c>
      <c r="C693" s="48" t="str">
        <f t="shared" si="18"/>
        <v/>
      </c>
      <c r="D693" s="48" t="str">
        <f t="shared" si="19"/>
        <v/>
      </c>
    </row>
    <row r="694" spans="1:4" ht="12.75">
      <c r="A694" s="3" t="str">
        <f ca="1">'ronde 5'!C94&amp;'ronde 5'!E94</f>
        <v/>
      </c>
      <c r="B694" s="48">
        <f>'ronde 5'!G94</f>
        <v>0</v>
      </c>
      <c r="C694" s="48" t="str">
        <f t="shared" si="18"/>
        <v/>
      </c>
      <c r="D694" s="48" t="str">
        <f t="shared" si="19"/>
        <v/>
      </c>
    </row>
    <row r="695" spans="1:4" ht="12.75">
      <c r="A695" s="3" t="str">
        <f ca="1">'ronde 5'!C95&amp;'ronde 5'!E95</f>
        <v/>
      </c>
      <c r="B695" s="48">
        <f>'ronde 5'!G95</f>
        <v>0</v>
      </c>
      <c r="C695" s="48" t="str">
        <f t="shared" si="18"/>
        <v/>
      </c>
      <c r="D695" s="48" t="str">
        <f t="shared" si="19"/>
        <v/>
      </c>
    </row>
    <row r="696" spans="1:4" ht="12.75">
      <c r="A696" s="3" t="str">
        <f ca="1">'ronde 5'!C96&amp;'ronde 5'!E96</f>
        <v/>
      </c>
      <c r="B696" s="48">
        <f>'ronde 5'!G96</f>
        <v>0</v>
      </c>
      <c r="C696" s="48" t="str">
        <f t="shared" si="18"/>
        <v/>
      </c>
      <c r="D696" s="48" t="str">
        <f t="shared" si="19"/>
        <v/>
      </c>
    </row>
    <row r="697" spans="1:4" ht="12.75">
      <c r="A697" s="3" t="str">
        <f ca="1">'ronde 5'!C97&amp;'ronde 5'!E97</f>
        <v/>
      </c>
      <c r="B697" s="48">
        <f>'ronde 5'!G97</f>
        <v>0</v>
      </c>
      <c r="C697" s="48" t="str">
        <f t="shared" si="18"/>
        <v/>
      </c>
      <c r="D697" s="48" t="str">
        <f t="shared" si="19"/>
        <v/>
      </c>
    </row>
    <row r="698" spans="1:4" ht="12.75">
      <c r="A698" s="3" t="str">
        <f ca="1">'ronde 5'!C98&amp;'ronde 5'!E98</f>
        <v/>
      </c>
      <c r="B698" s="48">
        <f>'ronde 5'!G98</f>
        <v>0</v>
      </c>
      <c r="C698" s="48" t="str">
        <f t="shared" si="18"/>
        <v/>
      </c>
      <c r="D698" s="48" t="str">
        <f t="shared" si="19"/>
        <v/>
      </c>
    </row>
    <row r="699" spans="1:4" ht="12.75">
      <c r="A699" s="3" t="str">
        <f ca="1">'ronde 5'!C99&amp;'ronde 5'!E99</f>
        <v/>
      </c>
      <c r="B699" s="48">
        <f>'ronde 5'!G99</f>
        <v>0</v>
      </c>
      <c r="C699" s="48" t="str">
        <f t="shared" si="18"/>
        <v/>
      </c>
      <c r="D699" s="48" t="str">
        <f t="shared" si="19"/>
        <v/>
      </c>
    </row>
    <row r="700" spans="1:4" ht="12.75">
      <c r="A700" s="3" t="str">
        <f ca="1">'ronde 5'!C100&amp;'ronde 5'!E100</f>
        <v/>
      </c>
      <c r="B700" s="48">
        <f>'ronde 5'!G100</f>
        <v>0</v>
      </c>
      <c r="C700" s="48" t="str">
        <f t="shared" si="18"/>
        <v/>
      </c>
      <c r="D700" s="48" t="str">
        <f t="shared" si="19"/>
        <v/>
      </c>
    </row>
    <row r="701" spans="1:4" ht="12.75">
      <c r="A701" s="3" t="str">
        <f ca="1">'ronde 5'!C101&amp;'ronde 5'!E101</f>
        <v/>
      </c>
      <c r="B701" s="48">
        <f>'ronde 5'!G101</f>
        <v>0</v>
      </c>
      <c r="C701" s="48" t="str">
        <f t="shared" si="18"/>
        <v/>
      </c>
      <c r="D701" s="48" t="str">
        <f t="shared" si="19"/>
        <v/>
      </c>
    </row>
    <row r="702" spans="1:4" ht="12.75">
      <c r="A702" s="3" t="str">
        <f ca="1">'ronde 5'!C102&amp;'ronde 5'!E102</f>
        <v/>
      </c>
      <c r="B702" s="48">
        <f>'ronde 5'!G102</f>
        <v>0</v>
      </c>
      <c r="C702" s="48" t="str">
        <f t="shared" si="18"/>
        <v/>
      </c>
      <c r="D702" s="48" t="str">
        <f t="shared" si="19"/>
        <v/>
      </c>
    </row>
    <row r="703" spans="1:4" ht="12.75">
      <c r="A703" s="3" t="str">
        <f ca="1">'ronde 5'!C103&amp;'ronde 5'!E103</f>
        <v/>
      </c>
      <c r="B703" s="48">
        <f>'ronde 5'!G103</f>
        <v>0</v>
      </c>
      <c r="C703" s="48" t="str">
        <f t="shared" si="18"/>
        <v/>
      </c>
      <c r="D703" s="48" t="str">
        <f t="shared" si="19"/>
        <v/>
      </c>
    </row>
    <row r="704" spans="1:4" ht="12.75">
      <c r="A704" s="3" t="str">
        <f ca="1">'ronde 5'!C104&amp;'ronde 5'!E104</f>
        <v/>
      </c>
      <c r="B704" s="48">
        <f>'ronde 5'!G104</f>
        <v>0</v>
      </c>
      <c r="C704" s="48" t="str">
        <f t="shared" si="18"/>
        <v/>
      </c>
      <c r="D704" s="48" t="str">
        <f t="shared" si="19"/>
        <v/>
      </c>
    </row>
    <row r="705" spans="1:4" ht="12.75">
      <c r="A705" s="3" t="str">
        <f ca="1">'ronde 5'!C105&amp;'ronde 5'!E105</f>
        <v/>
      </c>
      <c r="B705" s="48">
        <f>'ronde 5'!G105</f>
        <v>0</v>
      </c>
      <c r="C705" s="48" t="str">
        <f t="shared" si="18"/>
        <v/>
      </c>
      <c r="D705" s="48" t="str">
        <f t="shared" si="19"/>
        <v/>
      </c>
    </row>
    <row r="706" spans="1:4" ht="12.75">
      <c r="A706" s="3" t="str">
        <f ca="1">'ronde 5'!C106&amp;'ronde 5'!E106</f>
        <v/>
      </c>
      <c r="B706" s="48">
        <f>'ronde 5'!G106</f>
        <v>0</v>
      </c>
      <c r="C706" s="48" t="str">
        <f t="shared" si="18"/>
        <v/>
      </c>
      <c r="D706" s="48" t="str">
        <f t="shared" si="19"/>
        <v/>
      </c>
    </row>
    <row r="751" spans="1:2" ht="12.75">
      <c r="A751" s="4" t="s">
        <v>300</v>
      </c>
      <c r="B751" s="48"/>
    </row>
    <row r="752" spans="1:4" ht="12.75">
      <c r="A752" s="3" t="str">
        <f ca="1">'ronde 6'!C2&amp;'ronde 6'!E2</f>
        <v/>
      </c>
      <c r="B752" s="48">
        <f>'ronde 6'!G2</f>
        <v>0</v>
      </c>
      <c r="C752" s="48" t="str">
        <f aca="true" t="shared" si="20" ref="C752:C815">IF(B752=0,"",IF(B752=1,1,IF(B752=3,0.5,0)))</f>
        <v/>
      </c>
      <c r="D752" s="48" t="str">
        <f aca="true" t="shared" si="21" ref="D752:D815">IF(B752=0,"",IF(B752=1,0,IF(B752=3,0.5,1)))</f>
        <v/>
      </c>
    </row>
    <row r="753" spans="1:4" ht="12.75">
      <c r="A753" s="3" t="str">
        <f ca="1">'ronde 6'!C3&amp;'ronde 6'!E3</f>
        <v/>
      </c>
      <c r="B753" s="48">
        <f>'ronde 6'!G3</f>
        <v>0</v>
      </c>
      <c r="C753" s="48" t="str">
        <f t="shared" si="20"/>
        <v/>
      </c>
      <c r="D753" s="48" t="str">
        <f t="shared" si="21"/>
        <v/>
      </c>
    </row>
    <row r="754" spans="1:4" ht="12.75">
      <c r="A754" s="3" t="str">
        <f ca="1">'ronde 6'!C4&amp;'ronde 6'!E4</f>
        <v/>
      </c>
      <c r="B754" s="48">
        <f>'ronde 6'!G4</f>
        <v>0</v>
      </c>
      <c r="C754" s="48" t="str">
        <f t="shared" si="20"/>
        <v/>
      </c>
      <c r="D754" s="48" t="str">
        <f t="shared" si="21"/>
        <v/>
      </c>
    </row>
    <row r="755" spans="1:4" ht="12.75">
      <c r="A755" s="3" t="str">
        <f ca="1">'ronde 6'!C5&amp;'ronde 6'!E5</f>
        <v/>
      </c>
      <c r="B755" s="48">
        <f>'ronde 6'!G5</f>
        <v>0</v>
      </c>
      <c r="C755" s="48" t="str">
        <f t="shared" si="20"/>
        <v/>
      </c>
      <c r="D755" s="48" t="str">
        <f t="shared" si="21"/>
        <v/>
      </c>
    </row>
    <row r="756" spans="1:4" ht="12.75">
      <c r="A756" s="3" t="str">
        <f ca="1">'ronde 6'!C6&amp;'ronde 6'!E6</f>
        <v/>
      </c>
      <c r="B756" s="48">
        <f>'ronde 6'!G6</f>
        <v>0</v>
      </c>
      <c r="C756" s="48" t="str">
        <f t="shared" si="20"/>
        <v/>
      </c>
      <c r="D756" s="48" t="str">
        <f t="shared" si="21"/>
        <v/>
      </c>
    </row>
    <row r="757" spans="1:4" ht="12.75">
      <c r="A757" s="3" t="str">
        <f ca="1">'ronde 6'!C7&amp;'ronde 6'!E7</f>
        <v/>
      </c>
      <c r="B757" s="48">
        <f>'ronde 6'!G7</f>
        <v>0</v>
      </c>
      <c r="C757" s="48" t="str">
        <f t="shared" si="20"/>
        <v/>
      </c>
      <c r="D757" s="48" t="str">
        <f t="shared" si="21"/>
        <v/>
      </c>
    </row>
    <row r="758" spans="1:4" ht="12.75">
      <c r="A758" s="3" t="str">
        <f ca="1">'ronde 6'!C8&amp;'ronde 6'!E8</f>
        <v/>
      </c>
      <c r="B758" s="48">
        <f>'ronde 6'!G8</f>
        <v>0</v>
      </c>
      <c r="C758" s="48" t="str">
        <f t="shared" si="20"/>
        <v/>
      </c>
      <c r="D758" s="48" t="str">
        <f t="shared" si="21"/>
        <v/>
      </c>
    </row>
    <row r="759" spans="1:4" ht="12.75">
      <c r="A759" s="3" t="str">
        <f ca="1">'ronde 6'!C9&amp;'ronde 6'!E9</f>
        <v/>
      </c>
      <c r="B759" s="48">
        <f>'ronde 6'!G9</f>
        <v>0</v>
      </c>
      <c r="C759" s="48" t="str">
        <f t="shared" si="20"/>
        <v/>
      </c>
      <c r="D759" s="48" t="str">
        <f t="shared" si="21"/>
        <v/>
      </c>
    </row>
    <row r="760" spans="1:4" ht="12.75">
      <c r="A760" s="3" t="str">
        <f ca="1">'ronde 6'!C10&amp;'ronde 6'!E10</f>
        <v/>
      </c>
      <c r="B760" s="48">
        <f>'ronde 6'!G10</f>
        <v>0</v>
      </c>
      <c r="C760" s="48" t="str">
        <f t="shared" si="20"/>
        <v/>
      </c>
      <c r="D760" s="48" t="str">
        <f t="shared" si="21"/>
        <v/>
      </c>
    </row>
    <row r="761" spans="1:4" ht="12.75">
      <c r="A761" s="3" t="str">
        <f ca="1">'ronde 6'!C11&amp;'ronde 6'!E11</f>
        <v/>
      </c>
      <c r="B761" s="48">
        <f>'ronde 6'!G11</f>
        <v>0</v>
      </c>
      <c r="C761" s="48" t="str">
        <f t="shared" si="20"/>
        <v/>
      </c>
      <c r="D761" s="48" t="str">
        <f t="shared" si="21"/>
        <v/>
      </c>
    </row>
    <row r="762" spans="1:4" ht="12.75">
      <c r="A762" s="3" t="str">
        <f ca="1">'ronde 6'!C12&amp;'ronde 6'!E12</f>
        <v/>
      </c>
      <c r="B762" s="48">
        <f>'ronde 6'!G12</f>
        <v>0</v>
      </c>
      <c r="C762" s="48" t="str">
        <f t="shared" si="20"/>
        <v/>
      </c>
      <c r="D762" s="48" t="str">
        <f t="shared" si="21"/>
        <v/>
      </c>
    </row>
    <row r="763" spans="1:4" ht="12.75">
      <c r="A763" s="3" t="str">
        <f ca="1">'ronde 6'!C13&amp;'ronde 6'!E13</f>
        <v/>
      </c>
      <c r="B763" s="48">
        <f>'ronde 6'!G13</f>
        <v>0</v>
      </c>
      <c r="C763" s="48" t="str">
        <f t="shared" si="20"/>
        <v/>
      </c>
      <c r="D763" s="48" t="str">
        <f t="shared" si="21"/>
        <v/>
      </c>
    </row>
    <row r="764" spans="1:4" ht="12.75">
      <c r="A764" s="3" t="str">
        <f ca="1">'ronde 6'!C14&amp;'ronde 6'!E14</f>
        <v/>
      </c>
      <c r="B764" s="48">
        <f>'ronde 6'!G14</f>
        <v>0</v>
      </c>
      <c r="C764" s="48" t="str">
        <f t="shared" si="20"/>
        <v/>
      </c>
      <c r="D764" s="48" t="str">
        <f t="shared" si="21"/>
        <v/>
      </c>
    </row>
    <row r="765" spans="1:4" ht="12.75">
      <c r="A765" s="3" t="str">
        <f ca="1">'ronde 6'!C15&amp;'ronde 6'!E15</f>
        <v/>
      </c>
      <c r="B765" s="48">
        <f>'ronde 6'!G15</f>
        <v>0</v>
      </c>
      <c r="C765" s="48" t="str">
        <f t="shared" si="20"/>
        <v/>
      </c>
      <c r="D765" s="48" t="str">
        <f t="shared" si="21"/>
        <v/>
      </c>
    </row>
    <row r="766" spans="1:4" ht="12.75">
      <c r="A766" s="3" t="str">
        <f ca="1">'ronde 6'!C16&amp;'ronde 6'!E16</f>
        <v/>
      </c>
      <c r="B766" s="48">
        <f>'ronde 6'!G16</f>
        <v>0</v>
      </c>
      <c r="C766" s="48" t="str">
        <f t="shared" si="20"/>
        <v/>
      </c>
      <c r="D766" s="48" t="str">
        <f t="shared" si="21"/>
        <v/>
      </c>
    </row>
    <row r="767" spans="1:4" ht="12.75">
      <c r="A767" s="3" t="str">
        <f ca="1">'ronde 6'!C17&amp;'ronde 6'!E17</f>
        <v/>
      </c>
      <c r="B767" s="48">
        <f>'ronde 6'!G17</f>
        <v>0</v>
      </c>
      <c r="C767" s="48" t="str">
        <f t="shared" si="20"/>
        <v/>
      </c>
      <c r="D767" s="48" t="str">
        <f t="shared" si="21"/>
        <v/>
      </c>
    </row>
    <row r="768" spans="1:4" ht="12.75">
      <c r="A768" s="3" t="str">
        <f ca="1">'ronde 6'!C18&amp;'ronde 6'!E18</f>
        <v/>
      </c>
      <c r="B768" s="48">
        <f>'ronde 6'!G18</f>
        <v>0</v>
      </c>
      <c r="C768" s="48" t="str">
        <f t="shared" si="20"/>
        <v/>
      </c>
      <c r="D768" s="48" t="str">
        <f t="shared" si="21"/>
        <v/>
      </c>
    </row>
    <row r="769" spans="1:4" ht="12.75">
      <c r="A769" s="3" t="str">
        <f ca="1">'ronde 6'!C19&amp;'ronde 6'!E19</f>
        <v/>
      </c>
      <c r="B769" s="48">
        <f>'ronde 6'!G19</f>
        <v>0</v>
      </c>
      <c r="C769" s="48" t="str">
        <f t="shared" si="20"/>
        <v/>
      </c>
      <c r="D769" s="48" t="str">
        <f t="shared" si="21"/>
        <v/>
      </c>
    </row>
    <row r="770" spans="1:4" ht="12.75">
      <c r="A770" s="3" t="str">
        <f ca="1">'ronde 6'!C20&amp;'ronde 6'!E20</f>
        <v/>
      </c>
      <c r="B770" s="48">
        <f>'ronde 6'!G20</f>
        <v>0</v>
      </c>
      <c r="C770" s="48" t="str">
        <f t="shared" si="20"/>
        <v/>
      </c>
      <c r="D770" s="48" t="str">
        <f t="shared" si="21"/>
        <v/>
      </c>
    </row>
    <row r="771" spans="1:4" ht="12.75">
      <c r="A771" s="3" t="str">
        <f ca="1">'ronde 6'!C21&amp;'ronde 6'!E21</f>
        <v/>
      </c>
      <c r="B771" s="48">
        <f>'ronde 6'!G21</f>
        <v>0</v>
      </c>
      <c r="C771" s="48" t="str">
        <f t="shared" si="20"/>
        <v/>
      </c>
      <c r="D771" s="48" t="str">
        <f t="shared" si="21"/>
        <v/>
      </c>
    </row>
    <row r="772" spans="1:4" ht="12.75">
      <c r="A772" s="3" t="str">
        <f ca="1">'ronde 6'!C22&amp;'ronde 6'!E22</f>
        <v/>
      </c>
      <c r="B772" s="48">
        <f>'ronde 6'!G22</f>
        <v>0</v>
      </c>
      <c r="C772" s="48" t="str">
        <f t="shared" si="20"/>
        <v/>
      </c>
      <c r="D772" s="48" t="str">
        <f t="shared" si="21"/>
        <v/>
      </c>
    </row>
    <row r="773" spans="1:4" ht="12.75">
      <c r="A773" s="3" t="str">
        <f ca="1">'ronde 6'!C23&amp;'ronde 6'!E23</f>
        <v/>
      </c>
      <c r="B773" s="48">
        <f>'ronde 6'!G23</f>
        <v>0</v>
      </c>
      <c r="C773" s="48" t="str">
        <f t="shared" si="20"/>
        <v/>
      </c>
      <c r="D773" s="48" t="str">
        <f t="shared" si="21"/>
        <v/>
      </c>
    </row>
    <row r="774" spans="1:4" ht="12.75">
      <c r="A774" s="3" t="str">
        <f ca="1">'ronde 6'!C24&amp;'ronde 6'!E24</f>
        <v/>
      </c>
      <c r="B774" s="48">
        <f>'ronde 6'!G24</f>
        <v>0</v>
      </c>
      <c r="C774" s="48" t="str">
        <f t="shared" si="20"/>
        <v/>
      </c>
      <c r="D774" s="48" t="str">
        <f t="shared" si="21"/>
        <v/>
      </c>
    </row>
    <row r="775" spans="1:4" ht="12.75">
      <c r="A775" s="3" t="str">
        <f ca="1">'ronde 6'!C25&amp;'ronde 6'!E25</f>
        <v/>
      </c>
      <c r="B775" s="48">
        <f>'ronde 6'!G25</f>
        <v>0</v>
      </c>
      <c r="C775" s="48" t="str">
        <f t="shared" si="20"/>
        <v/>
      </c>
      <c r="D775" s="48" t="str">
        <f t="shared" si="21"/>
        <v/>
      </c>
    </row>
    <row r="776" spans="1:4" ht="12.75">
      <c r="A776" s="3" t="str">
        <f ca="1">'ronde 6'!C26&amp;'ronde 6'!E26</f>
        <v/>
      </c>
      <c r="B776" s="48">
        <f>'ronde 6'!G26</f>
        <v>0</v>
      </c>
      <c r="C776" s="48" t="str">
        <f t="shared" si="20"/>
        <v/>
      </c>
      <c r="D776" s="48" t="str">
        <f t="shared" si="21"/>
        <v/>
      </c>
    </row>
    <row r="777" spans="1:4" ht="12.75">
      <c r="A777" s="3" t="str">
        <f ca="1">'ronde 6'!C27&amp;'ronde 6'!E27</f>
        <v/>
      </c>
      <c r="B777" s="48">
        <f>'ronde 6'!G27</f>
        <v>0</v>
      </c>
      <c r="C777" s="48" t="str">
        <f t="shared" si="20"/>
        <v/>
      </c>
      <c r="D777" s="48" t="str">
        <f t="shared" si="21"/>
        <v/>
      </c>
    </row>
    <row r="778" spans="1:4" ht="12.75">
      <c r="A778" s="3" t="str">
        <f ca="1">'ronde 6'!C28&amp;'ronde 6'!E28</f>
        <v/>
      </c>
      <c r="B778" s="48">
        <f>'ronde 6'!G28</f>
        <v>0</v>
      </c>
      <c r="C778" s="48" t="str">
        <f t="shared" si="20"/>
        <v/>
      </c>
      <c r="D778" s="48" t="str">
        <f t="shared" si="21"/>
        <v/>
      </c>
    </row>
    <row r="779" spans="1:4" ht="12.75">
      <c r="A779" s="3" t="str">
        <f ca="1">'ronde 6'!C29&amp;'ronde 6'!E29</f>
        <v/>
      </c>
      <c r="B779" s="48">
        <f>'ronde 6'!G29</f>
        <v>0</v>
      </c>
      <c r="C779" s="48" t="str">
        <f t="shared" si="20"/>
        <v/>
      </c>
      <c r="D779" s="48" t="str">
        <f t="shared" si="21"/>
        <v/>
      </c>
    </row>
    <row r="780" spans="1:4" ht="12.75">
      <c r="A780" s="3" t="str">
        <f ca="1">'ronde 6'!C30&amp;'ronde 6'!E30</f>
        <v/>
      </c>
      <c r="B780" s="48">
        <f>'ronde 6'!G30</f>
        <v>0</v>
      </c>
      <c r="C780" s="48" t="str">
        <f t="shared" si="20"/>
        <v/>
      </c>
      <c r="D780" s="48" t="str">
        <f t="shared" si="21"/>
        <v/>
      </c>
    </row>
    <row r="781" spans="1:4" ht="12.75">
      <c r="A781" s="3" t="str">
        <f ca="1">'ronde 6'!C31&amp;'ronde 6'!E31</f>
        <v/>
      </c>
      <c r="B781" s="48">
        <f>'ronde 6'!G31</f>
        <v>0</v>
      </c>
      <c r="C781" s="48" t="str">
        <f t="shared" si="20"/>
        <v/>
      </c>
      <c r="D781" s="48" t="str">
        <f t="shared" si="21"/>
        <v/>
      </c>
    </row>
    <row r="782" spans="1:4" ht="12.75">
      <c r="A782" s="3" t="str">
        <f ca="1">'ronde 6'!C32&amp;'ronde 6'!E32</f>
        <v/>
      </c>
      <c r="B782" s="48">
        <f>'ronde 6'!G32</f>
        <v>0</v>
      </c>
      <c r="C782" s="48" t="str">
        <f t="shared" si="20"/>
        <v/>
      </c>
      <c r="D782" s="48" t="str">
        <f t="shared" si="21"/>
        <v/>
      </c>
    </row>
    <row r="783" spans="1:4" ht="12.75">
      <c r="A783" s="3" t="str">
        <f ca="1">'ronde 6'!C33&amp;'ronde 6'!E33</f>
        <v/>
      </c>
      <c r="B783" s="48">
        <f>'ronde 6'!G33</f>
        <v>0</v>
      </c>
      <c r="C783" s="48" t="str">
        <f t="shared" si="20"/>
        <v/>
      </c>
      <c r="D783" s="48" t="str">
        <f t="shared" si="21"/>
        <v/>
      </c>
    </row>
    <row r="784" spans="1:4" ht="12.75">
      <c r="A784" s="3" t="str">
        <f ca="1">'ronde 6'!C34&amp;'ronde 6'!E34</f>
        <v/>
      </c>
      <c r="B784" s="48">
        <f>'ronde 6'!G34</f>
        <v>0</v>
      </c>
      <c r="C784" s="48" t="str">
        <f t="shared" si="20"/>
        <v/>
      </c>
      <c r="D784" s="48" t="str">
        <f t="shared" si="21"/>
        <v/>
      </c>
    </row>
    <row r="785" spans="1:4" ht="12.75">
      <c r="A785" s="3" t="str">
        <f ca="1">'ronde 6'!C35&amp;'ronde 6'!E35</f>
        <v/>
      </c>
      <c r="B785" s="48">
        <f>'ronde 6'!G35</f>
        <v>0</v>
      </c>
      <c r="C785" s="48" t="str">
        <f t="shared" si="20"/>
        <v/>
      </c>
      <c r="D785" s="48" t="str">
        <f t="shared" si="21"/>
        <v/>
      </c>
    </row>
    <row r="786" spans="1:4" ht="12.75">
      <c r="A786" s="3" t="str">
        <f ca="1">'ronde 6'!C36&amp;'ronde 6'!E36</f>
        <v/>
      </c>
      <c r="B786" s="48">
        <f>'ronde 6'!G36</f>
        <v>0</v>
      </c>
      <c r="C786" s="48" t="str">
        <f t="shared" si="20"/>
        <v/>
      </c>
      <c r="D786" s="48" t="str">
        <f t="shared" si="21"/>
        <v/>
      </c>
    </row>
    <row r="787" spans="1:4" ht="12.75">
      <c r="A787" s="3" t="str">
        <f ca="1">'ronde 6'!C37&amp;'ronde 6'!E37</f>
        <v/>
      </c>
      <c r="B787" s="48">
        <f>'ronde 6'!G37</f>
        <v>0</v>
      </c>
      <c r="C787" s="48" t="str">
        <f t="shared" si="20"/>
        <v/>
      </c>
      <c r="D787" s="48" t="str">
        <f t="shared" si="21"/>
        <v/>
      </c>
    </row>
    <row r="788" spans="1:4" ht="12.75">
      <c r="A788" s="3" t="str">
        <f ca="1">'ronde 6'!C38&amp;'ronde 6'!E38</f>
        <v/>
      </c>
      <c r="B788" s="48">
        <f>'ronde 6'!G38</f>
        <v>0</v>
      </c>
      <c r="C788" s="48" t="str">
        <f t="shared" si="20"/>
        <v/>
      </c>
      <c r="D788" s="48" t="str">
        <f t="shared" si="21"/>
        <v/>
      </c>
    </row>
    <row r="789" spans="1:4" ht="12.75">
      <c r="A789" s="3" t="str">
        <f ca="1">'ronde 6'!C39&amp;'ronde 6'!E39</f>
        <v/>
      </c>
      <c r="B789" s="48">
        <f>'ronde 6'!G39</f>
        <v>0</v>
      </c>
      <c r="C789" s="48" t="str">
        <f t="shared" si="20"/>
        <v/>
      </c>
      <c r="D789" s="48" t="str">
        <f t="shared" si="21"/>
        <v/>
      </c>
    </row>
    <row r="790" spans="1:4" ht="12.75">
      <c r="A790" s="3" t="str">
        <f ca="1">'ronde 6'!C40&amp;'ronde 6'!E40</f>
        <v/>
      </c>
      <c r="B790" s="48">
        <f>'ronde 6'!G40</f>
        <v>0</v>
      </c>
      <c r="C790" s="48" t="str">
        <f t="shared" si="20"/>
        <v/>
      </c>
      <c r="D790" s="48" t="str">
        <f t="shared" si="21"/>
        <v/>
      </c>
    </row>
    <row r="791" spans="1:4" ht="12.75">
      <c r="A791" s="3" t="str">
        <f ca="1">'ronde 6'!C41&amp;'ronde 6'!E41</f>
        <v/>
      </c>
      <c r="B791" s="48">
        <f>'ronde 6'!G41</f>
        <v>0</v>
      </c>
      <c r="C791" s="48" t="str">
        <f t="shared" si="20"/>
        <v/>
      </c>
      <c r="D791" s="48" t="str">
        <f t="shared" si="21"/>
        <v/>
      </c>
    </row>
    <row r="792" spans="1:4" ht="12.75">
      <c r="A792" s="3" t="str">
        <f ca="1">'ronde 6'!C42&amp;'ronde 6'!E42</f>
        <v/>
      </c>
      <c r="B792" s="48">
        <f>'ronde 6'!G42</f>
        <v>0</v>
      </c>
      <c r="C792" s="48" t="str">
        <f t="shared" si="20"/>
        <v/>
      </c>
      <c r="D792" s="48" t="str">
        <f t="shared" si="21"/>
        <v/>
      </c>
    </row>
    <row r="793" spans="1:4" ht="12.75">
      <c r="A793" s="3" t="str">
        <f ca="1">'ronde 6'!C43&amp;'ronde 6'!E43</f>
        <v/>
      </c>
      <c r="B793" s="48">
        <f>'ronde 6'!G43</f>
        <v>0</v>
      </c>
      <c r="C793" s="48" t="str">
        <f t="shared" si="20"/>
        <v/>
      </c>
      <c r="D793" s="48" t="str">
        <f t="shared" si="21"/>
        <v/>
      </c>
    </row>
    <row r="794" spans="1:4" ht="12.75">
      <c r="A794" s="3" t="str">
        <f ca="1">'ronde 6'!C44&amp;'ronde 6'!E44</f>
        <v/>
      </c>
      <c r="B794" s="48">
        <f>'ronde 6'!G44</f>
        <v>0</v>
      </c>
      <c r="C794" s="48" t="str">
        <f t="shared" si="20"/>
        <v/>
      </c>
      <c r="D794" s="48" t="str">
        <f t="shared" si="21"/>
        <v/>
      </c>
    </row>
    <row r="795" spans="1:4" ht="12.75">
      <c r="A795" s="3" t="str">
        <f ca="1">'ronde 6'!C45&amp;'ronde 6'!E45</f>
        <v/>
      </c>
      <c r="B795" s="48">
        <f>'ronde 6'!G45</f>
        <v>0</v>
      </c>
      <c r="C795" s="48" t="str">
        <f t="shared" si="20"/>
        <v/>
      </c>
      <c r="D795" s="48" t="str">
        <f t="shared" si="21"/>
        <v/>
      </c>
    </row>
    <row r="796" spans="1:4" ht="12.75">
      <c r="A796" s="3" t="str">
        <f ca="1">'ronde 6'!C46&amp;'ronde 6'!E46</f>
        <v/>
      </c>
      <c r="B796" s="48">
        <f>'ronde 6'!G46</f>
        <v>0</v>
      </c>
      <c r="C796" s="48" t="str">
        <f t="shared" si="20"/>
        <v/>
      </c>
      <c r="D796" s="48" t="str">
        <f t="shared" si="21"/>
        <v/>
      </c>
    </row>
    <row r="797" spans="1:4" ht="12.75">
      <c r="A797" s="3" t="str">
        <f ca="1">'ronde 6'!C47&amp;'ronde 6'!E47</f>
        <v/>
      </c>
      <c r="B797" s="48">
        <f>'ronde 6'!G47</f>
        <v>0</v>
      </c>
      <c r="C797" s="48" t="str">
        <f t="shared" si="20"/>
        <v/>
      </c>
      <c r="D797" s="48" t="str">
        <f t="shared" si="21"/>
        <v/>
      </c>
    </row>
    <row r="798" spans="1:4" ht="12.75">
      <c r="A798" s="3" t="str">
        <f ca="1">'ronde 6'!C48&amp;'ronde 6'!E48</f>
        <v/>
      </c>
      <c r="B798" s="48">
        <f>'ronde 6'!G48</f>
        <v>0</v>
      </c>
      <c r="C798" s="48" t="str">
        <f t="shared" si="20"/>
        <v/>
      </c>
      <c r="D798" s="48" t="str">
        <f t="shared" si="21"/>
        <v/>
      </c>
    </row>
    <row r="799" spans="1:4" ht="12.75">
      <c r="A799" s="3" t="str">
        <f ca="1">'ronde 6'!C49&amp;'ronde 6'!E49</f>
        <v/>
      </c>
      <c r="B799" s="48">
        <f>'ronde 6'!G49</f>
        <v>0</v>
      </c>
      <c r="C799" s="48" t="str">
        <f t="shared" si="20"/>
        <v/>
      </c>
      <c r="D799" s="48" t="str">
        <f t="shared" si="21"/>
        <v/>
      </c>
    </row>
    <row r="800" spans="1:4" ht="12.75">
      <c r="A800" s="3" t="str">
        <f ca="1">'ronde 6'!C50&amp;'ronde 6'!E50</f>
        <v/>
      </c>
      <c r="B800" s="48">
        <f>'ronde 6'!G50</f>
        <v>0</v>
      </c>
      <c r="C800" s="48" t="str">
        <f t="shared" si="20"/>
        <v/>
      </c>
      <c r="D800" s="48" t="str">
        <f t="shared" si="21"/>
        <v/>
      </c>
    </row>
    <row r="801" spans="1:4" ht="12.75">
      <c r="A801" s="3" t="str">
        <f ca="1">'ronde 6'!C51&amp;'ronde 6'!E51</f>
        <v/>
      </c>
      <c r="B801" s="48">
        <f>'ronde 6'!G51</f>
        <v>0</v>
      </c>
      <c r="C801" s="48" t="str">
        <f t="shared" si="20"/>
        <v/>
      </c>
      <c r="D801" s="48" t="str">
        <f t="shared" si="21"/>
        <v/>
      </c>
    </row>
    <row r="802" spans="1:4" ht="12.75">
      <c r="A802" s="3" t="str">
        <f ca="1">'ronde 6'!C52&amp;'ronde 6'!E52</f>
        <v/>
      </c>
      <c r="B802" s="48">
        <f>'ronde 6'!G52</f>
        <v>0</v>
      </c>
      <c r="C802" s="48" t="str">
        <f t="shared" si="20"/>
        <v/>
      </c>
      <c r="D802" s="48" t="str">
        <f t="shared" si="21"/>
        <v/>
      </c>
    </row>
    <row r="803" spans="1:4" ht="12.75">
      <c r="A803" s="3" t="str">
        <f ca="1">'ronde 6'!C53&amp;'ronde 6'!E53</f>
        <v/>
      </c>
      <c r="B803" s="48">
        <f>'ronde 6'!G53</f>
        <v>0</v>
      </c>
      <c r="C803" s="48" t="str">
        <f t="shared" si="20"/>
        <v/>
      </c>
      <c r="D803" s="48" t="str">
        <f t="shared" si="21"/>
        <v/>
      </c>
    </row>
    <row r="804" spans="1:4" ht="12.75">
      <c r="A804" s="3" t="str">
        <f ca="1">'ronde 6'!C54&amp;'ronde 6'!E54</f>
        <v/>
      </c>
      <c r="B804" s="48">
        <f>'ronde 6'!G54</f>
        <v>0</v>
      </c>
      <c r="C804" s="48" t="str">
        <f t="shared" si="20"/>
        <v/>
      </c>
      <c r="D804" s="48" t="str">
        <f t="shared" si="21"/>
        <v/>
      </c>
    </row>
    <row r="805" spans="1:4" ht="12.75">
      <c r="A805" s="3" t="str">
        <f ca="1">'ronde 6'!C55&amp;'ronde 6'!E55</f>
        <v/>
      </c>
      <c r="B805" s="48">
        <f>'ronde 6'!G55</f>
        <v>0</v>
      </c>
      <c r="C805" s="48" t="str">
        <f t="shared" si="20"/>
        <v/>
      </c>
      <c r="D805" s="48" t="str">
        <f t="shared" si="21"/>
        <v/>
      </c>
    </row>
    <row r="806" spans="1:4" ht="12.75">
      <c r="A806" s="3" t="str">
        <f ca="1">'ronde 6'!C56&amp;'ronde 6'!E56</f>
        <v/>
      </c>
      <c r="B806" s="48">
        <f>'ronde 6'!G56</f>
        <v>0</v>
      </c>
      <c r="C806" s="48" t="str">
        <f t="shared" si="20"/>
        <v/>
      </c>
      <c r="D806" s="48" t="str">
        <f t="shared" si="21"/>
        <v/>
      </c>
    </row>
    <row r="807" spans="1:4" ht="12.75">
      <c r="A807" s="3" t="str">
        <f ca="1">'ronde 6'!C57&amp;'ronde 6'!E57</f>
        <v/>
      </c>
      <c r="B807" s="48">
        <f>'ronde 6'!G57</f>
        <v>0</v>
      </c>
      <c r="C807" s="48" t="str">
        <f t="shared" si="20"/>
        <v/>
      </c>
      <c r="D807" s="48" t="str">
        <f t="shared" si="21"/>
        <v/>
      </c>
    </row>
    <row r="808" spans="1:4" ht="12.75">
      <c r="A808" s="3" t="str">
        <f ca="1">'ronde 6'!C58&amp;'ronde 6'!E58</f>
        <v/>
      </c>
      <c r="B808" s="48">
        <f>'ronde 6'!G58</f>
        <v>0</v>
      </c>
      <c r="C808" s="48" t="str">
        <f t="shared" si="20"/>
        <v/>
      </c>
      <c r="D808" s="48" t="str">
        <f t="shared" si="21"/>
        <v/>
      </c>
    </row>
    <row r="809" spans="1:4" ht="12.75">
      <c r="A809" s="3" t="str">
        <f ca="1">'ronde 6'!C59&amp;'ronde 6'!E59</f>
        <v/>
      </c>
      <c r="B809" s="48">
        <f>'ronde 6'!G59</f>
        <v>0</v>
      </c>
      <c r="C809" s="48" t="str">
        <f t="shared" si="20"/>
        <v/>
      </c>
      <c r="D809" s="48" t="str">
        <f t="shared" si="21"/>
        <v/>
      </c>
    </row>
    <row r="810" spans="1:4" ht="12.75">
      <c r="A810" s="3" t="str">
        <f ca="1">'ronde 6'!C60&amp;'ronde 6'!E60</f>
        <v/>
      </c>
      <c r="B810" s="48">
        <f>'ronde 6'!G60</f>
        <v>0</v>
      </c>
      <c r="C810" s="48" t="str">
        <f t="shared" si="20"/>
        <v/>
      </c>
      <c r="D810" s="48" t="str">
        <f t="shared" si="21"/>
        <v/>
      </c>
    </row>
    <row r="811" spans="1:4" ht="12.75">
      <c r="A811" s="3" t="str">
        <f ca="1">'ronde 6'!C61&amp;'ronde 6'!E61</f>
        <v/>
      </c>
      <c r="B811" s="48">
        <f>'ronde 6'!G61</f>
        <v>0</v>
      </c>
      <c r="C811" s="48" t="str">
        <f t="shared" si="20"/>
        <v/>
      </c>
      <c r="D811" s="48" t="str">
        <f t="shared" si="21"/>
        <v/>
      </c>
    </row>
    <row r="812" spans="1:4" ht="12.75">
      <c r="A812" s="3" t="str">
        <f ca="1">'ronde 6'!C62&amp;'ronde 6'!E62</f>
        <v/>
      </c>
      <c r="B812" s="48">
        <f>'ronde 6'!G62</f>
        <v>0</v>
      </c>
      <c r="C812" s="48" t="str">
        <f t="shared" si="20"/>
        <v/>
      </c>
      <c r="D812" s="48" t="str">
        <f t="shared" si="21"/>
        <v/>
      </c>
    </row>
    <row r="813" spans="1:4" ht="12.75">
      <c r="A813" s="3" t="str">
        <f ca="1">'ronde 6'!C63&amp;'ronde 6'!E63</f>
        <v/>
      </c>
      <c r="B813" s="48">
        <f>'ronde 6'!G63</f>
        <v>0</v>
      </c>
      <c r="C813" s="48" t="str">
        <f t="shared" si="20"/>
        <v/>
      </c>
      <c r="D813" s="48" t="str">
        <f t="shared" si="21"/>
        <v/>
      </c>
    </row>
    <row r="814" spans="1:4" ht="12.75">
      <c r="A814" s="3" t="str">
        <f ca="1">'ronde 6'!C64&amp;'ronde 6'!E64</f>
        <v/>
      </c>
      <c r="B814" s="48">
        <f>'ronde 6'!G64</f>
        <v>0</v>
      </c>
      <c r="C814" s="48" t="str">
        <f t="shared" si="20"/>
        <v/>
      </c>
      <c r="D814" s="48" t="str">
        <f t="shared" si="21"/>
        <v/>
      </c>
    </row>
    <row r="815" spans="1:4" ht="12.75">
      <c r="A815" s="3" t="str">
        <f ca="1">'ronde 6'!C65&amp;'ronde 6'!E65</f>
        <v/>
      </c>
      <c r="B815" s="48">
        <f>'ronde 6'!G65</f>
        <v>0</v>
      </c>
      <c r="C815" s="48" t="str">
        <f t="shared" si="20"/>
        <v/>
      </c>
      <c r="D815" s="48" t="str">
        <f t="shared" si="21"/>
        <v/>
      </c>
    </row>
    <row r="816" spans="1:4" ht="12.75">
      <c r="A816" s="3" t="str">
        <f ca="1">'ronde 6'!C66&amp;'ronde 6'!E66</f>
        <v/>
      </c>
      <c r="B816" s="48">
        <f>'ronde 6'!G66</f>
        <v>0</v>
      </c>
      <c r="C816" s="48" t="str">
        <f aca="true" t="shared" si="22" ref="C816:C856">IF(B816=0,"",IF(B816=1,1,IF(B816=3,0.5,0)))</f>
        <v/>
      </c>
      <c r="D816" s="48" t="str">
        <f aca="true" t="shared" si="23" ref="D816:D856">IF(B816=0,"",IF(B816=1,0,IF(B816=3,0.5,1)))</f>
        <v/>
      </c>
    </row>
    <row r="817" spans="1:4" ht="12.75">
      <c r="A817" s="3" t="str">
        <f ca="1">'ronde 6'!C67&amp;'ronde 6'!E67</f>
        <v/>
      </c>
      <c r="B817" s="48">
        <f>'ronde 6'!G67</f>
        <v>0</v>
      </c>
      <c r="C817" s="48" t="str">
        <f t="shared" si="22"/>
        <v/>
      </c>
      <c r="D817" s="48" t="str">
        <f t="shared" si="23"/>
        <v/>
      </c>
    </row>
    <row r="818" spans="1:4" ht="12.75">
      <c r="A818" s="3" t="str">
        <f ca="1">'ronde 6'!C68&amp;'ronde 6'!E68</f>
        <v/>
      </c>
      <c r="B818" s="48">
        <f>'ronde 6'!G68</f>
        <v>0</v>
      </c>
      <c r="C818" s="48" t="str">
        <f t="shared" si="22"/>
        <v/>
      </c>
      <c r="D818" s="48" t="str">
        <f t="shared" si="23"/>
        <v/>
      </c>
    </row>
    <row r="819" spans="1:4" ht="12.75">
      <c r="A819" s="3" t="str">
        <f ca="1">'ronde 6'!C69&amp;'ronde 6'!E69</f>
        <v/>
      </c>
      <c r="B819" s="48">
        <f>'ronde 6'!G69</f>
        <v>0</v>
      </c>
      <c r="C819" s="48" t="str">
        <f t="shared" si="22"/>
        <v/>
      </c>
      <c r="D819" s="48" t="str">
        <f t="shared" si="23"/>
        <v/>
      </c>
    </row>
    <row r="820" spans="1:4" ht="12.75">
      <c r="A820" s="3" t="str">
        <f ca="1">'ronde 6'!C70&amp;'ronde 6'!E70</f>
        <v/>
      </c>
      <c r="B820" s="48">
        <f>'ronde 6'!G70</f>
        <v>0</v>
      </c>
      <c r="C820" s="48" t="str">
        <f t="shared" si="22"/>
        <v/>
      </c>
      <c r="D820" s="48" t="str">
        <f t="shared" si="23"/>
        <v/>
      </c>
    </row>
    <row r="821" spans="1:4" ht="12.75">
      <c r="A821" s="3" t="str">
        <f ca="1">'ronde 6'!C71&amp;'ronde 6'!E71</f>
        <v/>
      </c>
      <c r="B821" s="48">
        <f>'ronde 6'!G71</f>
        <v>0</v>
      </c>
      <c r="C821" s="48" t="str">
        <f t="shared" si="22"/>
        <v/>
      </c>
      <c r="D821" s="48" t="str">
        <f t="shared" si="23"/>
        <v/>
      </c>
    </row>
    <row r="822" spans="1:4" ht="12.75">
      <c r="A822" s="3" t="str">
        <f ca="1">'ronde 6'!C72&amp;'ronde 6'!E72</f>
        <v/>
      </c>
      <c r="B822" s="48">
        <f>'ronde 6'!G72</f>
        <v>0</v>
      </c>
      <c r="C822" s="48" t="str">
        <f t="shared" si="22"/>
        <v/>
      </c>
      <c r="D822" s="48" t="str">
        <f t="shared" si="23"/>
        <v/>
      </c>
    </row>
    <row r="823" spans="1:4" ht="12.75">
      <c r="A823" s="3" t="str">
        <f ca="1">'ronde 6'!C73&amp;'ronde 6'!E73</f>
        <v/>
      </c>
      <c r="B823" s="48">
        <f>'ronde 6'!G73</f>
        <v>0</v>
      </c>
      <c r="C823" s="48" t="str">
        <f t="shared" si="22"/>
        <v/>
      </c>
      <c r="D823" s="48" t="str">
        <f t="shared" si="23"/>
        <v/>
      </c>
    </row>
    <row r="824" spans="1:4" ht="12.75">
      <c r="A824" s="3" t="str">
        <f ca="1">'ronde 6'!C74&amp;'ronde 6'!E74</f>
        <v/>
      </c>
      <c r="B824" s="48">
        <f>'ronde 6'!G74</f>
        <v>0</v>
      </c>
      <c r="C824" s="48" t="str">
        <f t="shared" si="22"/>
        <v/>
      </c>
      <c r="D824" s="48" t="str">
        <f t="shared" si="23"/>
        <v/>
      </c>
    </row>
    <row r="825" spans="1:4" ht="12.75">
      <c r="A825" s="3" t="str">
        <f ca="1">'ronde 6'!C75&amp;'ronde 6'!E75</f>
        <v/>
      </c>
      <c r="B825" s="48">
        <f>'ronde 6'!G75</f>
        <v>0</v>
      </c>
      <c r="C825" s="48" t="str">
        <f t="shared" si="22"/>
        <v/>
      </c>
      <c r="D825" s="48" t="str">
        <f t="shared" si="23"/>
        <v/>
      </c>
    </row>
    <row r="826" spans="1:4" ht="12.75">
      <c r="A826" s="3" t="str">
        <f ca="1">'ronde 6'!C76&amp;'ronde 6'!E76</f>
        <v/>
      </c>
      <c r="B826" s="48">
        <f>'ronde 6'!G76</f>
        <v>0</v>
      </c>
      <c r="C826" s="48" t="str">
        <f t="shared" si="22"/>
        <v/>
      </c>
      <c r="D826" s="48" t="str">
        <f t="shared" si="23"/>
        <v/>
      </c>
    </row>
    <row r="827" spans="1:4" ht="12.75">
      <c r="A827" s="3" t="str">
        <f ca="1">'ronde 6'!C77&amp;'ronde 6'!E77</f>
        <v/>
      </c>
      <c r="B827" s="48">
        <f>'ronde 6'!G77</f>
        <v>0</v>
      </c>
      <c r="C827" s="48" t="str">
        <f t="shared" si="22"/>
        <v/>
      </c>
      <c r="D827" s="48" t="str">
        <f t="shared" si="23"/>
        <v/>
      </c>
    </row>
    <row r="828" spans="1:4" ht="12.75">
      <c r="A828" s="3" t="str">
        <f ca="1">'ronde 6'!C78&amp;'ronde 6'!E78</f>
        <v/>
      </c>
      <c r="B828" s="48">
        <f>'ronde 6'!G78</f>
        <v>0</v>
      </c>
      <c r="C828" s="48" t="str">
        <f t="shared" si="22"/>
        <v/>
      </c>
      <c r="D828" s="48" t="str">
        <f t="shared" si="23"/>
        <v/>
      </c>
    </row>
    <row r="829" spans="1:4" ht="12.75">
      <c r="A829" s="3" t="str">
        <f ca="1">'ronde 6'!C79&amp;'ronde 6'!E79</f>
        <v/>
      </c>
      <c r="B829" s="48">
        <f>'ronde 6'!G79</f>
        <v>0</v>
      </c>
      <c r="C829" s="48" t="str">
        <f t="shared" si="22"/>
        <v/>
      </c>
      <c r="D829" s="48" t="str">
        <f t="shared" si="23"/>
        <v/>
      </c>
    </row>
    <row r="830" spans="1:4" ht="12.75">
      <c r="A830" s="3" t="str">
        <f ca="1">'ronde 6'!C80&amp;'ronde 6'!E80</f>
        <v/>
      </c>
      <c r="B830" s="48">
        <f>'ronde 6'!G80</f>
        <v>0</v>
      </c>
      <c r="C830" s="48" t="str">
        <f t="shared" si="22"/>
        <v/>
      </c>
      <c r="D830" s="48" t="str">
        <f t="shared" si="23"/>
        <v/>
      </c>
    </row>
    <row r="831" spans="1:4" ht="12.75">
      <c r="A831" s="3" t="str">
        <f ca="1">'ronde 6'!C81&amp;'ronde 6'!E81</f>
        <v/>
      </c>
      <c r="B831" s="48">
        <f>'ronde 6'!G81</f>
        <v>0</v>
      </c>
      <c r="C831" s="48" t="str">
        <f t="shared" si="22"/>
        <v/>
      </c>
      <c r="D831" s="48" t="str">
        <f t="shared" si="23"/>
        <v/>
      </c>
    </row>
    <row r="832" spans="1:4" ht="12.75">
      <c r="A832" s="3" t="str">
        <f ca="1">'ronde 6'!C82&amp;'ronde 6'!E82</f>
        <v/>
      </c>
      <c r="B832" s="48">
        <f>'ronde 6'!G82</f>
        <v>0</v>
      </c>
      <c r="C832" s="48" t="str">
        <f t="shared" si="22"/>
        <v/>
      </c>
      <c r="D832" s="48" t="str">
        <f t="shared" si="23"/>
        <v/>
      </c>
    </row>
    <row r="833" spans="1:4" ht="12.75">
      <c r="A833" s="3" t="str">
        <f ca="1">'ronde 6'!C83&amp;'ronde 6'!E83</f>
        <v/>
      </c>
      <c r="B833" s="48">
        <f>'ronde 6'!G83</f>
        <v>0</v>
      </c>
      <c r="C833" s="48" t="str">
        <f t="shared" si="22"/>
        <v/>
      </c>
      <c r="D833" s="48" t="str">
        <f t="shared" si="23"/>
        <v/>
      </c>
    </row>
    <row r="834" spans="1:4" ht="12.75">
      <c r="A834" s="3" t="str">
        <f ca="1">'ronde 6'!C84&amp;'ronde 6'!E84</f>
        <v/>
      </c>
      <c r="B834" s="48">
        <f>'ronde 6'!G84</f>
        <v>0</v>
      </c>
      <c r="C834" s="48" t="str">
        <f t="shared" si="22"/>
        <v/>
      </c>
      <c r="D834" s="48" t="str">
        <f t="shared" si="23"/>
        <v/>
      </c>
    </row>
    <row r="835" spans="1:4" ht="12.75">
      <c r="A835" s="3" t="str">
        <f ca="1">'ronde 6'!C85&amp;'ronde 6'!E85</f>
        <v/>
      </c>
      <c r="B835" s="48">
        <f>'ronde 6'!G85</f>
        <v>0</v>
      </c>
      <c r="C835" s="48" t="str">
        <f t="shared" si="22"/>
        <v/>
      </c>
      <c r="D835" s="48" t="str">
        <f t="shared" si="23"/>
        <v/>
      </c>
    </row>
    <row r="836" spans="1:4" ht="12.75">
      <c r="A836" s="3" t="str">
        <f ca="1">'ronde 6'!C86&amp;'ronde 6'!E86</f>
        <v/>
      </c>
      <c r="B836" s="48">
        <f>'ronde 6'!G86</f>
        <v>0</v>
      </c>
      <c r="C836" s="48" t="str">
        <f t="shared" si="22"/>
        <v/>
      </c>
      <c r="D836" s="48" t="str">
        <f t="shared" si="23"/>
        <v/>
      </c>
    </row>
    <row r="837" spans="1:4" ht="12.75">
      <c r="A837" s="3" t="str">
        <f ca="1">'ronde 6'!C87&amp;'ronde 6'!E87</f>
        <v/>
      </c>
      <c r="B837" s="48">
        <f>'ronde 6'!G87</f>
        <v>0</v>
      </c>
      <c r="C837" s="48" t="str">
        <f t="shared" si="22"/>
        <v/>
      </c>
      <c r="D837" s="48" t="str">
        <f t="shared" si="23"/>
        <v/>
      </c>
    </row>
    <row r="838" spans="1:4" ht="12.75">
      <c r="A838" s="3" t="str">
        <f ca="1">'ronde 6'!C88&amp;'ronde 6'!E88</f>
        <v/>
      </c>
      <c r="B838" s="48">
        <f>'ronde 6'!G88</f>
        <v>0</v>
      </c>
      <c r="C838" s="48" t="str">
        <f t="shared" si="22"/>
        <v/>
      </c>
      <c r="D838" s="48" t="str">
        <f t="shared" si="23"/>
        <v/>
      </c>
    </row>
    <row r="839" spans="1:4" ht="12.75">
      <c r="A839" s="3" t="str">
        <f ca="1">'ronde 6'!C89&amp;'ronde 6'!E89</f>
        <v/>
      </c>
      <c r="B839" s="48">
        <f>'ronde 6'!G89</f>
        <v>0</v>
      </c>
      <c r="C839" s="48" t="str">
        <f t="shared" si="22"/>
        <v/>
      </c>
      <c r="D839" s="48" t="str">
        <f t="shared" si="23"/>
        <v/>
      </c>
    </row>
    <row r="840" spans="1:4" ht="12.75">
      <c r="A840" s="3" t="str">
        <f ca="1">'ronde 6'!C90&amp;'ronde 6'!E90</f>
        <v/>
      </c>
      <c r="B840" s="48">
        <f>'ronde 6'!G90</f>
        <v>0</v>
      </c>
      <c r="C840" s="48" t="str">
        <f t="shared" si="22"/>
        <v/>
      </c>
      <c r="D840" s="48" t="str">
        <f t="shared" si="23"/>
        <v/>
      </c>
    </row>
    <row r="841" spans="1:4" ht="12.75">
      <c r="A841" s="3" t="str">
        <f ca="1">'ronde 6'!C91&amp;'ronde 6'!E91</f>
        <v/>
      </c>
      <c r="B841" s="48">
        <f>'ronde 6'!G91</f>
        <v>0</v>
      </c>
      <c r="C841" s="48" t="str">
        <f t="shared" si="22"/>
        <v/>
      </c>
      <c r="D841" s="48" t="str">
        <f t="shared" si="23"/>
        <v/>
      </c>
    </row>
    <row r="842" spans="1:4" ht="12.75">
      <c r="A842" s="3" t="str">
        <f ca="1">'ronde 6'!C92&amp;'ronde 6'!E92</f>
        <v/>
      </c>
      <c r="B842" s="48">
        <f>'ronde 6'!G92</f>
        <v>0</v>
      </c>
      <c r="C842" s="48" t="str">
        <f t="shared" si="22"/>
        <v/>
      </c>
      <c r="D842" s="48" t="str">
        <f t="shared" si="23"/>
        <v/>
      </c>
    </row>
    <row r="843" spans="1:4" ht="12.75">
      <c r="A843" s="3" t="str">
        <f ca="1">'ronde 6'!C93&amp;'ronde 6'!E93</f>
        <v/>
      </c>
      <c r="B843" s="48">
        <f>'ronde 6'!G93</f>
        <v>0</v>
      </c>
      <c r="C843" s="48" t="str">
        <f t="shared" si="22"/>
        <v/>
      </c>
      <c r="D843" s="48" t="str">
        <f t="shared" si="23"/>
        <v/>
      </c>
    </row>
    <row r="844" spans="1:4" ht="12.75">
      <c r="A844" s="3" t="str">
        <f ca="1">'ronde 6'!C94&amp;'ronde 6'!E94</f>
        <v/>
      </c>
      <c r="B844" s="48">
        <f>'ronde 6'!G94</f>
        <v>0</v>
      </c>
      <c r="C844" s="48" t="str">
        <f t="shared" si="22"/>
        <v/>
      </c>
      <c r="D844" s="48" t="str">
        <f t="shared" si="23"/>
        <v/>
      </c>
    </row>
    <row r="845" spans="1:4" ht="12.75">
      <c r="A845" s="3" t="str">
        <f ca="1">'ronde 6'!C95&amp;'ronde 6'!E95</f>
        <v/>
      </c>
      <c r="B845" s="48">
        <f>'ronde 6'!G95</f>
        <v>0</v>
      </c>
      <c r="C845" s="48" t="str">
        <f t="shared" si="22"/>
        <v/>
      </c>
      <c r="D845" s="48" t="str">
        <f t="shared" si="23"/>
        <v/>
      </c>
    </row>
    <row r="846" spans="1:4" ht="12.75">
      <c r="A846" s="3" t="str">
        <f ca="1">'ronde 6'!C96&amp;'ronde 6'!E96</f>
        <v/>
      </c>
      <c r="B846" s="48">
        <f>'ronde 6'!G96</f>
        <v>0</v>
      </c>
      <c r="C846" s="48" t="str">
        <f t="shared" si="22"/>
        <v/>
      </c>
      <c r="D846" s="48" t="str">
        <f t="shared" si="23"/>
        <v/>
      </c>
    </row>
    <row r="847" spans="1:4" ht="12.75">
      <c r="A847" s="3" t="str">
        <f ca="1">'ronde 6'!C97&amp;'ronde 6'!E97</f>
        <v/>
      </c>
      <c r="B847" s="48">
        <f>'ronde 6'!G97</f>
        <v>0</v>
      </c>
      <c r="C847" s="48" t="str">
        <f t="shared" si="22"/>
        <v/>
      </c>
      <c r="D847" s="48" t="str">
        <f t="shared" si="23"/>
        <v/>
      </c>
    </row>
    <row r="848" spans="1:4" ht="12.75">
      <c r="A848" s="3" t="str">
        <f ca="1">'ronde 6'!C98&amp;'ronde 6'!E98</f>
        <v/>
      </c>
      <c r="B848" s="48">
        <f>'ronde 6'!G98</f>
        <v>0</v>
      </c>
      <c r="C848" s="48" t="str">
        <f t="shared" si="22"/>
        <v/>
      </c>
      <c r="D848" s="48" t="str">
        <f t="shared" si="23"/>
        <v/>
      </c>
    </row>
    <row r="849" spans="1:4" ht="12.75">
      <c r="A849" s="3" t="str">
        <f ca="1">'ronde 6'!C99&amp;'ronde 6'!E99</f>
        <v/>
      </c>
      <c r="B849" s="48">
        <f>'ronde 6'!G99</f>
        <v>0</v>
      </c>
      <c r="C849" s="48" t="str">
        <f t="shared" si="22"/>
        <v/>
      </c>
      <c r="D849" s="48" t="str">
        <f t="shared" si="23"/>
        <v/>
      </c>
    </row>
    <row r="850" spans="1:4" ht="12.75">
      <c r="A850" s="3" t="str">
        <f ca="1">'ronde 6'!C100&amp;'ronde 6'!E100</f>
        <v/>
      </c>
      <c r="B850" s="48">
        <f>'ronde 6'!G100</f>
        <v>0</v>
      </c>
      <c r="C850" s="48" t="str">
        <f t="shared" si="22"/>
        <v/>
      </c>
      <c r="D850" s="48" t="str">
        <f t="shared" si="23"/>
        <v/>
      </c>
    </row>
    <row r="851" spans="1:4" ht="12.75">
      <c r="A851" s="3" t="str">
        <f ca="1">'ronde 6'!C101&amp;'ronde 6'!E101</f>
        <v/>
      </c>
      <c r="B851" s="48">
        <f>'ronde 6'!G101</f>
        <v>0</v>
      </c>
      <c r="C851" s="48" t="str">
        <f t="shared" si="22"/>
        <v/>
      </c>
      <c r="D851" s="48" t="str">
        <f t="shared" si="23"/>
        <v/>
      </c>
    </row>
    <row r="852" spans="1:4" ht="12.75">
      <c r="A852" s="3" t="str">
        <f ca="1">'ronde 6'!C102&amp;'ronde 6'!E102</f>
        <v/>
      </c>
      <c r="B852" s="48">
        <f>'ronde 6'!G102</f>
        <v>0</v>
      </c>
      <c r="C852" s="48" t="str">
        <f t="shared" si="22"/>
        <v/>
      </c>
      <c r="D852" s="48" t="str">
        <f t="shared" si="23"/>
        <v/>
      </c>
    </row>
    <row r="853" spans="1:4" ht="12.75">
      <c r="A853" s="3" t="str">
        <f ca="1">'ronde 6'!C103&amp;'ronde 6'!E103</f>
        <v/>
      </c>
      <c r="B853" s="48">
        <f>'ronde 6'!G103</f>
        <v>0</v>
      </c>
      <c r="C853" s="48" t="str">
        <f t="shared" si="22"/>
        <v/>
      </c>
      <c r="D853" s="48" t="str">
        <f t="shared" si="23"/>
        <v/>
      </c>
    </row>
    <row r="854" spans="1:4" ht="12.75">
      <c r="A854" s="3" t="str">
        <f ca="1">'ronde 6'!C104&amp;'ronde 6'!E104</f>
        <v/>
      </c>
      <c r="B854" s="48">
        <f>'ronde 6'!G104</f>
        <v>0</v>
      </c>
      <c r="C854" s="48" t="str">
        <f t="shared" si="22"/>
        <v/>
      </c>
      <c r="D854" s="48" t="str">
        <f t="shared" si="23"/>
        <v/>
      </c>
    </row>
    <row r="855" spans="1:4" ht="12.75">
      <c r="A855" s="3" t="str">
        <f ca="1">'ronde 6'!C105&amp;'ronde 6'!E105</f>
        <v/>
      </c>
      <c r="B855" s="48">
        <f>'ronde 6'!G105</f>
        <v>0</v>
      </c>
      <c r="C855" s="48" t="str">
        <f t="shared" si="22"/>
        <v/>
      </c>
      <c r="D855" s="48" t="str">
        <f t="shared" si="23"/>
        <v/>
      </c>
    </row>
    <row r="856" spans="1:4" ht="12.75">
      <c r="A856" s="3" t="str">
        <f ca="1">'ronde 6'!C106&amp;'ronde 6'!E106</f>
        <v/>
      </c>
      <c r="B856" s="48">
        <f>'ronde 6'!G106</f>
        <v>0</v>
      </c>
      <c r="C856" s="48" t="str">
        <f t="shared" si="22"/>
        <v/>
      </c>
      <c r="D856" s="48" t="str">
        <f t="shared" si="23"/>
        <v/>
      </c>
    </row>
    <row r="901" spans="1:2" ht="12.75">
      <c r="A901" s="4" t="s">
        <v>301</v>
      </c>
      <c r="B901" s="48"/>
    </row>
    <row r="902" spans="1:4" ht="12.75">
      <c r="A902" s="3" t="str">
        <f ca="1">'ronde 7'!C2&amp;'ronde 7'!E2</f>
        <v/>
      </c>
      <c r="B902" s="48">
        <f>'ronde 7'!G2</f>
        <v>0</v>
      </c>
      <c r="C902" s="48" t="str">
        <f aca="true" t="shared" si="24" ref="C902:C965">IF(B902=0,"",IF(B902=1,1,IF(B902=3,0.5,0)))</f>
        <v/>
      </c>
      <c r="D902" s="48" t="str">
        <f aca="true" t="shared" si="25" ref="D902:D965">IF(B902=0,"",IF(B902=1,0,IF(B902=3,0.5,1)))</f>
        <v/>
      </c>
    </row>
    <row r="903" spans="1:4" ht="12.75">
      <c r="A903" s="3" t="str">
        <f ca="1">'ronde 7'!C3&amp;'ronde 7'!E3</f>
        <v/>
      </c>
      <c r="B903" s="48">
        <f>'ronde 7'!G3</f>
        <v>0</v>
      </c>
      <c r="C903" s="48" t="str">
        <f t="shared" si="24"/>
        <v/>
      </c>
      <c r="D903" s="48" t="str">
        <f t="shared" si="25"/>
        <v/>
      </c>
    </row>
    <row r="904" spans="1:4" ht="12.75">
      <c r="A904" s="3" t="str">
        <f ca="1">'ronde 7'!C4&amp;'ronde 7'!E4</f>
        <v/>
      </c>
      <c r="B904" s="48">
        <f>'ronde 7'!G4</f>
        <v>0</v>
      </c>
      <c r="C904" s="48" t="str">
        <f t="shared" si="24"/>
        <v/>
      </c>
      <c r="D904" s="48" t="str">
        <f t="shared" si="25"/>
        <v/>
      </c>
    </row>
    <row r="905" spans="1:4" ht="12.75">
      <c r="A905" s="3" t="str">
        <f ca="1">'ronde 7'!C5&amp;'ronde 7'!E5</f>
        <v/>
      </c>
      <c r="B905" s="48">
        <f>'ronde 7'!G5</f>
        <v>0</v>
      </c>
      <c r="C905" s="48" t="str">
        <f t="shared" si="24"/>
        <v/>
      </c>
      <c r="D905" s="48" t="str">
        <f t="shared" si="25"/>
        <v/>
      </c>
    </row>
    <row r="906" spans="1:4" ht="12.75">
      <c r="A906" s="3" t="str">
        <f ca="1">'ronde 7'!C6&amp;'ronde 7'!E6</f>
        <v/>
      </c>
      <c r="B906" s="48">
        <f>'ronde 7'!G6</f>
        <v>0</v>
      </c>
      <c r="C906" s="48" t="str">
        <f t="shared" si="24"/>
        <v/>
      </c>
      <c r="D906" s="48" t="str">
        <f t="shared" si="25"/>
        <v/>
      </c>
    </row>
    <row r="907" spans="1:4" ht="12.75">
      <c r="A907" s="3" t="str">
        <f ca="1">'ronde 7'!C7&amp;'ronde 7'!E7</f>
        <v/>
      </c>
      <c r="B907" s="48">
        <f>'ronde 7'!G7</f>
        <v>0</v>
      </c>
      <c r="C907" s="48" t="str">
        <f t="shared" si="24"/>
        <v/>
      </c>
      <c r="D907" s="48" t="str">
        <f t="shared" si="25"/>
        <v/>
      </c>
    </row>
    <row r="908" spans="1:4" ht="12.75">
      <c r="A908" s="3" t="str">
        <f ca="1">'ronde 7'!C8&amp;'ronde 7'!E8</f>
        <v/>
      </c>
      <c r="B908" s="48">
        <f>'ronde 7'!G8</f>
        <v>0</v>
      </c>
      <c r="C908" s="48" t="str">
        <f t="shared" si="24"/>
        <v/>
      </c>
      <c r="D908" s="48" t="str">
        <f t="shared" si="25"/>
        <v/>
      </c>
    </row>
    <row r="909" spans="1:4" ht="12.75">
      <c r="A909" s="3" t="str">
        <f ca="1">'ronde 7'!C9&amp;'ronde 7'!E9</f>
        <v/>
      </c>
      <c r="B909" s="48">
        <f>'ronde 7'!G9</f>
        <v>0</v>
      </c>
      <c r="C909" s="48" t="str">
        <f t="shared" si="24"/>
        <v/>
      </c>
      <c r="D909" s="48" t="str">
        <f t="shared" si="25"/>
        <v/>
      </c>
    </row>
    <row r="910" spans="1:4" ht="12.75">
      <c r="A910" s="3" t="str">
        <f ca="1">'ronde 7'!C10&amp;'ronde 7'!E10</f>
        <v/>
      </c>
      <c r="B910" s="48">
        <f>'ronde 7'!G10</f>
        <v>0</v>
      </c>
      <c r="C910" s="48" t="str">
        <f t="shared" si="24"/>
        <v/>
      </c>
      <c r="D910" s="48" t="str">
        <f t="shared" si="25"/>
        <v/>
      </c>
    </row>
    <row r="911" spans="1:4" ht="12.75">
      <c r="A911" s="3" t="str">
        <f ca="1">'ronde 7'!C11&amp;'ronde 7'!E11</f>
        <v/>
      </c>
      <c r="B911" s="48">
        <f>'ronde 7'!G11</f>
        <v>0</v>
      </c>
      <c r="C911" s="48" t="str">
        <f t="shared" si="24"/>
        <v/>
      </c>
      <c r="D911" s="48" t="str">
        <f t="shared" si="25"/>
        <v/>
      </c>
    </row>
    <row r="912" spans="1:4" ht="12.75">
      <c r="A912" s="3" t="str">
        <f ca="1">'ronde 7'!C12&amp;'ronde 7'!E12</f>
        <v/>
      </c>
      <c r="B912" s="48">
        <f>'ronde 7'!G12</f>
        <v>0</v>
      </c>
      <c r="C912" s="48" t="str">
        <f t="shared" si="24"/>
        <v/>
      </c>
      <c r="D912" s="48" t="str">
        <f t="shared" si="25"/>
        <v/>
      </c>
    </row>
    <row r="913" spans="1:4" ht="12.75">
      <c r="A913" s="3" t="str">
        <f ca="1">'ronde 7'!C13&amp;'ronde 7'!E13</f>
        <v/>
      </c>
      <c r="B913" s="48">
        <f>'ronde 7'!G13</f>
        <v>0</v>
      </c>
      <c r="C913" s="48" t="str">
        <f t="shared" si="24"/>
        <v/>
      </c>
      <c r="D913" s="48" t="str">
        <f t="shared" si="25"/>
        <v/>
      </c>
    </row>
    <row r="914" spans="1:4" ht="12.75">
      <c r="A914" s="3" t="str">
        <f ca="1">'ronde 7'!C14&amp;'ronde 7'!E14</f>
        <v/>
      </c>
      <c r="B914" s="48">
        <f>'ronde 7'!G14</f>
        <v>0</v>
      </c>
      <c r="C914" s="48" t="str">
        <f t="shared" si="24"/>
        <v/>
      </c>
      <c r="D914" s="48" t="str">
        <f t="shared" si="25"/>
        <v/>
      </c>
    </row>
    <row r="915" spans="1:4" ht="12.75">
      <c r="A915" s="3" t="str">
        <f ca="1">'ronde 7'!C15&amp;'ronde 7'!E15</f>
        <v/>
      </c>
      <c r="B915" s="48">
        <f>'ronde 7'!G15</f>
        <v>0</v>
      </c>
      <c r="C915" s="48" t="str">
        <f t="shared" si="24"/>
        <v/>
      </c>
      <c r="D915" s="48" t="str">
        <f t="shared" si="25"/>
        <v/>
      </c>
    </row>
    <row r="916" spans="1:4" ht="12.75">
      <c r="A916" s="3" t="str">
        <f ca="1">'ronde 7'!C16&amp;'ronde 7'!E16</f>
        <v/>
      </c>
      <c r="B916" s="48">
        <f>'ronde 7'!G16</f>
        <v>0</v>
      </c>
      <c r="C916" s="48" t="str">
        <f t="shared" si="24"/>
        <v/>
      </c>
      <c r="D916" s="48" t="str">
        <f t="shared" si="25"/>
        <v/>
      </c>
    </row>
    <row r="917" spans="1:4" ht="12.75">
      <c r="A917" s="3" t="str">
        <f ca="1">'ronde 7'!C17&amp;'ronde 7'!E17</f>
        <v/>
      </c>
      <c r="B917" s="48">
        <f>'ronde 7'!G17</f>
        <v>0</v>
      </c>
      <c r="C917" s="48" t="str">
        <f t="shared" si="24"/>
        <v/>
      </c>
      <c r="D917" s="48" t="str">
        <f t="shared" si="25"/>
        <v/>
      </c>
    </row>
    <row r="918" spans="1:4" ht="12.75">
      <c r="A918" s="3" t="str">
        <f ca="1">'ronde 7'!C18&amp;'ronde 7'!E18</f>
        <v/>
      </c>
      <c r="B918" s="48">
        <f>'ronde 7'!G18</f>
        <v>0</v>
      </c>
      <c r="C918" s="48" t="str">
        <f t="shared" si="24"/>
        <v/>
      </c>
      <c r="D918" s="48" t="str">
        <f t="shared" si="25"/>
        <v/>
      </c>
    </row>
    <row r="919" spans="1:4" ht="12.75">
      <c r="A919" s="3" t="str">
        <f ca="1">'ronde 7'!C19&amp;'ronde 7'!E19</f>
        <v/>
      </c>
      <c r="B919" s="48">
        <f>'ronde 7'!G19</f>
        <v>0</v>
      </c>
      <c r="C919" s="48" t="str">
        <f t="shared" si="24"/>
        <v/>
      </c>
      <c r="D919" s="48" t="str">
        <f t="shared" si="25"/>
        <v/>
      </c>
    </row>
    <row r="920" spans="1:4" ht="12.75">
      <c r="A920" s="3" t="str">
        <f ca="1">'ronde 7'!C20&amp;'ronde 7'!E20</f>
        <v/>
      </c>
      <c r="B920" s="48">
        <f>'ronde 7'!G20</f>
        <v>0</v>
      </c>
      <c r="C920" s="48" t="str">
        <f t="shared" si="24"/>
        <v/>
      </c>
      <c r="D920" s="48" t="str">
        <f t="shared" si="25"/>
        <v/>
      </c>
    </row>
    <row r="921" spans="1:4" ht="12.75">
      <c r="A921" s="3" t="str">
        <f ca="1">'ronde 7'!C21&amp;'ronde 7'!E21</f>
        <v/>
      </c>
      <c r="B921" s="48">
        <f>'ronde 7'!G21</f>
        <v>0</v>
      </c>
      <c r="C921" s="48" t="str">
        <f t="shared" si="24"/>
        <v/>
      </c>
      <c r="D921" s="48" t="str">
        <f t="shared" si="25"/>
        <v/>
      </c>
    </row>
    <row r="922" spans="1:4" ht="12.75">
      <c r="A922" s="3" t="str">
        <f ca="1">'ronde 7'!C22&amp;'ronde 7'!E22</f>
        <v/>
      </c>
      <c r="B922" s="48">
        <f>'ronde 7'!G22</f>
        <v>0</v>
      </c>
      <c r="C922" s="48" t="str">
        <f t="shared" si="24"/>
        <v/>
      </c>
      <c r="D922" s="48" t="str">
        <f t="shared" si="25"/>
        <v/>
      </c>
    </row>
    <row r="923" spans="1:4" ht="12.75">
      <c r="A923" s="3" t="str">
        <f ca="1">'ronde 7'!C23&amp;'ronde 7'!E23</f>
        <v/>
      </c>
      <c r="B923" s="48">
        <f>'ronde 7'!G23</f>
        <v>0</v>
      </c>
      <c r="C923" s="48" t="str">
        <f t="shared" si="24"/>
        <v/>
      </c>
      <c r="D923" s="48" t="str">
        <f t="shared" si="25"/>
        <v/>
      </c>
    </row>
    <row r="924" spans="1:4" ht="12.75">
      <c r="A924" s="3" t="str">
        <f ca="1">'ronde 7'!C24&amp;'ronde 7'!E24</f>
        <v/>
      </c>
      <c r="B924" s="48">
        <f>'ronde 7'!G24</f>
        <v>0</v>
      </c>
      <c r="C924" s="48" t="str">
        <f t="shared" si="24"/>
        <v/>
      </c>
      <c r="D924" s="48" t="str">
        <f t="shared" si="25"/>
        <v/>
      </c>
    </row>
    <row r="925" spans="1:4" ht="12.75">
      <c r="A925" s="3" t="str">
        <f ca="1">'ronde 7'!C25&amp;'ronde 7'!E25</f>
        <v/>
      </c>
      <c r="B925" s="48">
        <f>'ronde 7'!G25</f>
        <v>0</v>
      </c>
      <c r="C925" s="48" t="str">
        <f t="shared" si="24"/>
        <v/>
      </c>
      <c r="D925" s="48" t="str">
        <f t="shared" si="25"/>
        <v/>
      </c>
    </row>
    <row r="926" spans="1:4" ht="12.75">
      <c r="A926" s="3" t="str">
        <f ca="1">'ronde 7'!C26&amp;'ronde 7'!E26</f>
        <v/>
      </c>
      <c r="B926" s="48">
        <f>'ronde 7'!G26</f>
        <v>0</v>
      </c>
      <c r="C926" s="48" t="str">
        <f t="shared" si="24"/>
        <v/>
      </c>
      <c r="D926" s="48" t="str">
        <f t="shared" si="25"/>
        <v/>
      </c>
    </row>
    <row r="927" spans="1:4" ht="12.75">
      <c r="A927" s="3" t="str">
        <f ca="1">'ronde 7'!C27&amp;'ronde 7'!E27</f>
        <v/>
      </c>
      <c r="B927" s="48">
        <f>'ronde 7'!G27</f>
        <v>0</v>
      </c>
      <c r="C927" s="48" t="str">
        <f t="shared" si="24"/>
        <v/>
      </c>
      <c r="D927" s="48" t="str">
        <f t="shared" si="25"/>
        <v/>
      </c>
    </row>
    <row r="928" spans="1:4" ht="12.75">
      <c r="A928" s="3" t="str">
        <f ca="1">'ronde 7'!C28&amp;'ronde 7'!E28</f>
        <v/>
      </c>
      <c r="B928" s="48">
        <f>'ronde 7'!G28</f>
        <v>0</v>
      </c>
      <c r="C928" s="48" t="str">
        <f t="shared" si="24"/>
        <v/>
      </c>
      <c r="D928" s="48" t="str">
        <f t="shared" si="25"/>
        <v/>
      </c>
    </row>
    <row r="929" spans="1:4" ht="12.75">
      <c r="A929" s="3" t="str">
        <f ca="1">'ronde 7'!C29&amp;'ronde 7'!E29</f>
        <v/>
      </c>
      <c r="B929" s="48">
        <f>'ronde 7'!G29</f>
        <v>0</v>
      </c>
      <c r="C929" s="48" t="str">
        <f t="shared" si="24"/>
        <v/>
      </c>
      <c r="D929" s="48" t="str">
        <f t="shared" si="25"/>
        <v/>
      </c>
    </row>
    <row r="930" spans="1:4" ht="12.75">
      <c r="A930" s="3" t="str">
        <f ca="1">'ronde 7'!C30&amp;'ronde 7'!E30</f>
        <v/>
      </c>
      <c r="B930" s="48">
        <f>'ronde 7'!G30</f>
        <v>0</v>
      </c>
      <c r="C930" s="48" t="str">
        <f t="shared" si="24"/>
        <v/>
      </c>
      <c r="D930" s="48" t="str">
        <f t="shared" si="25"/>
        <v/>
      </c>
    </row>
    <row r="931" spans="1:4" ht="12.75">
      <c r="A931" s="3" t="str">
        <f ca="1">'ronde 7'!C31&amp;'ronde 7'!E31</f>
        <v/>
      </c>
      <c r="B931" s="48">
        <f>'ronde 7'!G31</f>
        <v>0</v>
      </c>
      <c r="C931" s="48" t="str">
        <f t="shared" si="24"/>
        <v/>
      </c>
      <c r="D931" s="48" t="str">
        <f t="shared" si="25"/>
        <v/>
      </c>
    </row>
    <row r="932" spans="1:4" ht="12.75">
      <c r="A932" s="3" t="str">
        <f ca="1">'ronde 7'!C32&amp;'ronde 7'!E32</f>
        <v/>
      </c>
      <c r="B932" s="48">
        <f>'ronde 7'!G32</f>
        <v>0</v>
      </c>
      <c r="C932" s="48" t="str">
        <f t="shared" si="24"/>
        <v/>
      </c>
      <c r="D932" s="48" t="str">
        <f t="shared" si="25"/>
        <v/>
      </c>
    </row>
    <row r="933" spans="1:4" ht="12.75">
      <c r="A933" s="3" t="str">
        <f ca="1">'ronde 7'!C33&amp;'ronde 7'!E33</f>
        <v/>
      </c>
      <c r="B933" s="48">
        <f>'ronde 7'!G33</f>
        <v>0</v>
      </c>
      <c r="C933" s="48" t="str">
        <f t="shared" si="24"/>
        <v/>
      </c>
      <c r="D933" s="48" t="str">
        <f t="shared" si="25"/>
        <v/>
      </c>
    </row>
    <row r="934" spans="1:4" ht="12.75">
      <c r="A934" s="3" t="str">
        <f ca="1">'ronde 7'!C34&amp;'ronde 7'!E34</f>
        <v/>
      </c>
      <c r="B934" s="48">
        <f>'ronde 7'!G34</f>
        <v>0</v>
      </c>
      <c r="C934" s="48" t="str">
        <f t="shared" si="24"/>
        <v/>
      </c>
      <c r="D934" s="48" t="str">
        <f t="shared" si="25"/>
        <v/>
      </c>
    </row>
    <row r="935" spans="1:4" ht="12.75">
      <c r="A935" s="3" t="str">
        <f ca="1">'ronde 7'!C35&amp;'ronde 7'!E35</f>
        <v/>
      </c>
      <c r="B935" s="48">
        <f>'ronde 7'!G35</f>
        <v>0</v>
      </c>
      <c r="C935" s="48" t="str">
        <f t="shared" si="24"/>
        <v/>
      </c>
      <c r="D935" s="48" t="str">
        <f t="shared" si="25"/>
        <v/>
      </c>
    </row>
    <row r="936" spans="1:4" ht="12.75">
      <c r="A936" s="3" t="str">
        <f ca="1">'ronde 7'!C36&amp;'ronde 7'!E36</f>
        <v/>
      </c>
      <c r="B936" s="48">
        <f>'ronde 7'!G36</f>
        <v>0</v>
      </c>
      <c r="C936" s="48" t="str">
        <f t="shared" si="24"/>
        <v/>
      </c>
      <c r="D936" s="48" t="str">
        <f t="shared" si="25"/>
        <v/>
      </c>
    </row>
    <row r="937" spans="1:4" ht="12.75">
      <c r="A937" s="3" t="str">
        <f ca="1">'ronde 7'!C37&amp;'ronde 7'!E37</f>
        <v/>
      </c>
      <c r="B937" s="48">
        <f>'ronde 7'!G37</f>
        <v>0</v>
      </c>
      <c r="C937" s="48" t="str">
        <f t="shared" si="24"/>
        <v/>
      </c>
      <c r="D937" s="48" t="str">
        <f t="shared" si="25"/>
        <v/>
      </c>
    </row>
    <row r="938" spans="1:4" ht="12.75">
      <c r="A938" s="3" t="str">
        <f ca="1">'ronde 7'!C38&amp;'ronde 7'!E38</f>
        <v/>
      </c>
      <c r="B938" s="48">
        <f>'ronde 7'!G38</f>
        <v>0</v>
      </c>
      <c r="C938" s="48" t="str">
        <f t="shared" si="24"/>
        <v/>
      </c>
      <c r="D938" s="48" t="str">
        <f t="shared" si="25"/>
        <v/>
      </c>
    </row>
    <row r="939" spans="1:4" ht="12.75">
      <c r="A939" s="3" t="str">
        <f ca="1">'ronde 7'!C39&amp;'ronde 7'!E39</f>
        <v/>
      </c>
      <c r="B939" s="48">
        <f>'ronde 7'!G39</f>
        <v>0</v>
      </c>
      <c r="C939" s="48" t="str">
        <f t="shared" si="24"/>
        <v/>
      </c>
      <c r="D939" s="48" t="str">
        <f t="shared" si="25"/>
        <v/>
      </c>
    </row>
    <row r="940" spans="1:4" ht="12.75">
      <c r="A940" s="3" t="str">
        <f ca="1">'ronde 7'!C40&amp;'ronde 7'!E40</f>
        <v/>
      </c>
      <c r="B940" s="48">
        <f>'ronde 7'!G40</f>
        <v>0</v>
      </c>
      <c r="C940" s="48" t="str">
        <f t="shared" si="24"/>
        <v/>
      </c>
      <c r="D940" s="48" t="str">
        <f t="shared" si="25"/>
        <v/>
      </c>
    </row>
    <row r="941" spans="1:4" ht="12.75">
      <c r="A941" s="3" t="str">
        <f ca="1">'ronde 7'!C41&amp;'ronde 7'!E41</f>
        <v/>
      </c>
      <c r="B941" s="48">
        <f>'ronde 7'!G41</f>
        <v>0</v>
      </c>
      <c r="C941" s="48" t="str">
        <f t="shared" si="24"/>
        <v/>
      </c>
      <c r="D941" s="48" t="str">
        <f t="shared" si="25"/>
        <v/>
      </c>
    </row>
    <row r="942" spans="1:4" ht="12.75">
      <c r="A942" s="3" t="str">
        <f ca="1">'ronde 7'!C42&amp;'ronde 7'!E42</f>
        <v/>
      </c>
      <c r="B942" s="48">
        <f>'ronde 7'!G42</f>
        <v>0</v>
      </c>
      <c r="C942" s="48" t="str">
        <f t="shared" si="24"/>
        <v/>
      </c>
      <c r="D942" s="48" t="str">
        <f t="shared" si="25"/>
        <v/>
      </c>
    </row>
    <row r="943" spans="1:4" ht="12.75">
      <c r="A943" s="3" t="str">
        <f ca="1">'ronde 7'!C43&amp;'ronde 7'!E43</f>
        <v/>
      </c>
      <c r="B943" s="48">
        <f>'ronde 7'!G43</f>
        <v>0</v>
      </c>
      <c r="C943" s="48" t="str">
        <f t="shared" si="24"/>
        <v/>
      </c>
      <c r="D943" s="48" t="str">
        <f t="shared" si="25"/>
        <v/>
      </c>
    </row>
    <row r="944" spans="1:4" ht="12.75">
      <c r="A944" s="3" t="str">
        <f ca="1">'ronde 7'!C44&amp;'ronde 7'!E44</f>
        <v/>
      </c>
      <c r="B944" s="48">
        <f>'ronde 7'!G44</f>
        <v>0</v>
      </c>
      <c r="C944" s="48" t="str">
        <f t="shared" si="24"/>
        <v/>
      </c>
      <c r="D944" s="48" t="str">
        <f t="shared" si="25"/>
        <v/>
      </c>
    </row>
    <row r="945" spans="1:4" ht="12.75">
      <c r="A945" s="3" t="str">
        <f ca="1">'ronde 7'!C45&amp;'ronde 7'!E45</f>
        <v/>
      </c>
      <c r="B945" s="48">
        <f>'ronde 7'!G45</f>
        <v>0</v>
      </c>
      <c r="C945" s="48" t="str">
        <f t="shared" si="24"/>
        <v/>
      </c>
      <c r="D945" s="48" t="str">
        <f t="shared" si="25"/>
        <v/>
      </c>
    </row>
    <row r="946" spans="1:4" ht="12.75">
      <c r="A946" s="3" t="str">
        <f ca="1">'ronde 7'!C46&amp;'ronde 7'!E46</f>
        <v/>
      </c>
      <c r="B946" s="48">
        <f>'ronde 7'!G46</f>
        <v>0</v>
      </c>
      <c r="C946" s="48" t="str">
        <f t="shared" si="24"/>
        <v/>
      </c>
      <c r="D946" s="48" t="str">
        <f t="shared" si="25"/>
        <v/>
      </c>
    </row>
    <row r="947" spans="1:4" ht="12.75">
      <c r="A947" s="3" t="str">
        <f ca="1">'ronde 7'!C47&amp;'ronde 7'!E47</f>
        <v/>
      </c>
      <c r="B947" s="48">
        <f>'ronde 7'!G47</f>
        <v>0</v>
      </c>
      <c r="C947" s="48" t="str">
        <f t="shared" si="24"/>
        <v/>
      </c>
      <c r="D947" s="48" t="str">
        <f t="shared" si="25"/>
        <v/>
      </c>
    </row>
    <row r="948" spans="1:4" ht="12.75">
      <c r="A948" s="3" t="str">
        <f ca="1">'ronde 7'!C48&amp;'ronde 7'!E48</f>
        <v/>
      </c>
      <c r="B948" s="48">
        <f>'ronde 7'!G48</f>
        <v>0</v>
      </c>
      <c r="C948" s="48" t="str">
        <f t="shared" si="24"/>
        <v/>
      </c>
      <c r="D948" s="48" t="str">
        <f t="shared" si="25"/>
        <v/>
      </c>
    </row>
    <row r="949" spans="1:4" ht="12.75">
      <c r="A949" s="3" t="str">
        <f ca="1">'ronde 7'!C49&amp;'ronde 7'!E49</f>
        <v/>
      </c>
      <c r="B949" s="48">
        <f>'ronde 7'!G49</f>
        <v>0</v>
      </c>
      <c r="C949" s="48" t="str">
        <f t="shared" si="24"/>
        <v/>
      </c>
      <c r="D949" s="48" t="str">
        <f t="shared" si="25"/>
        <v/>
      </c>
    </row>
    <row r="950" spans="1:4" ht="12.75">
      <c r="A950" s="3" t="str">
        <f ca="1">'ronde 7'!C50&amp;'ronde 7'!E50</f>
        <v/>
      </c>
      <c r="B950" s="48">
        <f>'ronde 7'!G50</f>
        <v>0</v>
      </c>
      <c r="C950" s="48" t="str">
        <f t="shared" si="24"/>
        <v/>
      </c>
      <c r="D950" s="48" t="str">
        <f t="shared" si="25"/>
        <v/>
      </c>
    </row>
    <row r="951" spans="1:4" ht="12.75">
      <c r="A951" s="3" t="str">
        <f ca="1">'ronde 7'!C51&amp;'ronde 7'!E51</f>
        <v/>
      </c>
      <c r="B951" s="48">
        <f>'ronde 7'!G51</f>
        <v>0</v>
      </c>
      <c r="C951" s="48" t="str">
        <f t="shared" si="24"/>
        <v/>
      </c>
      <c r="D951" s="48" t="str">
        <f t="shared" si="25"/>
        <v/>
      </c>
    </row>
    <row r="952" spans="1:4" ht="12.75">
      <c r="A952" s="3" t="str">
        <f ca="1">'ronde 7'!C52&amp;'ronde 7'!E52</f>
        <v/>
      </c>
      <c r="B952" s="48">
        <f>'ronde 7'!G52</f>
        <v>0</v>
      </c>
      <c r="C952" s="48" t="str">
        <f t="shared" si="24"/>
        <v/>
      </c>
      <c r="D952" s="48" t="str">
        <f t="shared" si="25"/>
        <v/>
      </c>
    </row>
    <row r="953" spans="1:4" ht="12.75">
      <c r="A953" s="3" t="str">
        <f ca="1">'ronde 7'!C53&amp;'ronde 7'!E53</f>
        <v/>
      </c>
      <c r="B953" s="48">
        <f>'ronde 7'!G53</f>
        <v>0</v>
      </c>
      <c r="C953" s="48" t="str">
        <f t="shared" si="24"/>
        <v/>
      </c>
      <c r="D953" s="48" t="str">
        <f t="shared" si="25"/>
        <v/>
      </c>
    </row>
    <row r="954" spans="1:4" ht="12.75">
      <c r="A954" s="3" t="str">
        <f ca="1">'ronde 7'!C54&amp;'ronde 7'!E54</f>
        <v/>
      </c>
      <c r="B954" s="48">
        <f>'ronde 7'!G54</f>
        <v>0</v>
      </c>
      <c r="C954" s="48" t="str">
        <f t="shared" si="24"/>
        <v/>
      </c>
      <c r="D954" s="48" t="str">
        <f t="shared" si="25"/>
        <v/>
      </c>
    </row>
    <row r="955" spans="1:4" ht="12.75">
      <c r="A955" s="3" t="str">
        <f ca="1">'ronde 7'!C55&amp;'ronde 7'!E55</f>
        <v/>
      </c>
      <c r="B955" s="48">
        <f>'ronde 7'!G55</f>
        <v>0</v>
      </c>
      <c r="C955" s="48" t="str">
        <f t="shared" si="24"/>
        <v/>
      </c>
      <c r="D955" s="48" t="str">
        <f t="shared" si="25"/>
        <v/>
      </c>
    </row>
    <row r="956" spans="1:4" ht="12.75">
      <c r="A956" s="3" t="str">
        <f ca="1">'ronde 7'!C56&amp;'ronde 7'!E56</f>
        <v/>
      </c>
      <c r="B956" s="48">
        <f>'ronde 7'!G56</f>
        <v>0</v>
      </c>
      <c r="C956" s="48" t="str">
        <f t="shared" si="24"/>
        <v/>
      </c>
      <c r="D956" s="48" t="str">
        <f t="shared" si="25"/>
        <v/>
      </c>
    </row>
    <row r="957" spans="1:4" ht="12.75">
      <c r="A957" s="3" t="str">
        <f ca="1">'ronde 7'!C57&amp;'ronde 7'!E57</f>
        <v/>
      </c>
      <c r="B957" s="48">
        <f>'ronde 7'!G57</f>
        <v>0</v>
      </c>
      <c r="C957" s="48" t="str">
        <f t="shared" si="24"/>
        <v/>
      </c>
      <c r="D957" s="48" t="str">
        <f t="shared" si="25"/>
        <v/>
      </c>
    </row>
    <row r="958" spans="1:4" ht="12.75">
      <c r="A958" s="3" t="str">
        <f ca="1">'ronde 7'!C58&amp;'ronde 7'!E58</f>
        <v/>
      </c>
      <c r="B958" s="48">
        <f>'ronde 7'!G58</f>
        <v>0</v>
      </c>
      <c r="C958" s="48" t="str">
        <f t="shared" si="24"/>
        <v/>
      </c>
      <c r="D958" s="48" t="str">
        <f t="shared" si="25"/>
        <v/>
      </c>
    </row>
    <row r="959" spans="1:4" ht="12.75">
      <c r="A959" s="3" t="str">
        <f ca="1">'ronde 7'!C59&amp;'ronde 7'!E59</f>
        <v/>
      </c>
      <c r="B959" s="48">
        <f>'ronde 7'!G59</f>
        <v>0</v>
      </c>
      <c r="C959" s="48" t="str">
        <f t="shared" si="24"/>
        <v/>
      </c>
      <c r="D959" s="48" t="str">
        <f t="shared" si="25"/>
        <v/>
      </c>
    </row>
    <row r="960" spans="1:4" ht="12.75">
      <c r="A960" s="3" t="str">
        <f ca="1">'ronde 7'!C60&amp;'ronde 7'!E60</f>
        <v/>
      </c>
      <c r="B960" s="48">
        <f>'ronde 7'!G60</f>
        <v>0</v>
      </c>
      <c r="C960" s="48" t="str">
        <f t="shared" si="24"/>
        <v/>
      </c>
      <c r="D960" s="48" t="str">
        <f t="shared" si="25"/>
        <v/>
      </c>
    </row>
    <row r="961" spans="1:4" ht="12.75">
      <c r="A961" s="3" t="str">
        <f ca="1">'ronde 7'!C61&amp;'ronde 7'!E61</f>
        <v/>
      </c>
      <c r="B961" s="48">
        <f>'ronde 7'!G61</f>
        <v>0</v>
      </c>
      <c r="C961" s="48" t="str">
        <f t="shared" si="24"/>
        <v/>
      </c>
      <c r="D961" s="48" t="str">
        <f t="shared" si="25"/>
        <v/>
      </c>
    </row>
    <row r="962" spans="1:4" ht="12.75">
      <c r="A962" s="3" t="str">
        <f ca="1">'ronde 7'!C62&amp;'ronde 7'!E62</f>
        <v/>
      </c>
      <c r="B962" s="48">
        <f>'ronde 7'!G62</f>
        <v>0</v>
      </c>
      <c r="C962" s="48" t="str">
        <f t="shared" si="24"/>
        <v/>
      </c>
      <c r="D962" s="48" t="str">
        <f t="shared" si="25"/>
        <v/>
      </c>
    </row>
    <row r="963" spans="1:4" ht="12.75">
      <c r="A963" s="3" t="str">
        <f ca="1">'ronde 7'!C63&amp;'ronde 7'!E63</f>
        <v/>
      </c>
      <c r="B963" s="48">
        <f>'ronde 7'!G63</f>
        <v>0</v>
      </c>
      <c r="C963" s="48" t="str">
        <f t="shared" si="24"/>
        <v/>
      </c>
      <c r="D963" s="48" t="str">
        <f t="shared" si="25"/>
        <v/>
      </c>
    </row>
    <row r="964" spans="1:4" ht="12.75">
      <c r="A964" s="3" t="str">
        <f ca="1">'ronde 7'!C64&amp;'ronde 7'!E64</f>
        <v/>
      </c>
      <c r="B964" s="48">
        <f>'ronde 7'!G64</f>
        <v>0</v>
      </c>
      <c r="C964" s="48" t="str">
        <f t="shared" si="24"/>
        <v/>
      </c>
      <c r="D964" s="48" t="str">
        <f t="shared" si="25"/>
        <v/>
      </c>
    </row>
    <row r="965" spans="1:4" ht="12.75">
      <c r="A965" s="3" t="str">
        <f ca="1">'ronde 7'!C65&amp;'ronde 7'!E65</f>
        <v/>
      </c>
      <c r="B965" s="48">
        <f>'ronde 7'!G65</f>
        <v>0</v>
      </c>
      <c r="C965" s="48" t="str">
        <f t="shared" si="24"/>
        <v/>
      </c>
      <c r="D965" s="48" t="str">
        <f t="shared" si="25"/>
        <v/>
      </c>
    </row>
    <row r="966" spans="1:4" ht="12.75">
      <c r="A966" s="3" t="str">
        <f ca="1">'ronde 7'!C66&amp;'ronde 7'!E66</f>
        <v/>
      </c>
      <c r="B966" s="48">
        <f>'ronde 7'!G66</f>
        <v>0</v>
      </c>
      <c r="C966" s="48" t="str">
        <f aca="true" t="shared" si="26" ref="C966:C1006">IF(B966=0,"",IF(B966=1,1,IF(B966=3,0.5,0)))</f>
        <v/>
      </c>
      <c r="D966" s="48" t="str">
        <f aca="true" t="shared" si="27" ref="D966:D1006">IF(B966=0,"",IF(B966=1,0,IF(B966=3,0.5,1)))</f>
        <v/>
      </c>
    </row>
    <row r="967" spans="1:4" ht="12.75">
      <c r="A967" s="3" t="str">
        <f ca="1">'ronde 7'!C67&amp;'ronde 7'!E67</f>
        <v/>
      </c>
      <c r="B967" s="48">
        <f>'ronde 7'!G67</f>
        <v>0</v>
      </c>
      <c r="C967" s="48" t="str">
        <f t="shared" si="26"/>
        <v/>
      </c>
      <c r="D967" s="48" t="str">
        <f t="shared" si="27"/>
        <v/>
      </c>
    </row>
    <row r="968" spans="1:4" ht="12.75">
      <c r="A968" s="3" t="str">
        <f ca="1">'ronde 7'!C68&amp;'ronde 7'!E68</f>
        <v/>
      </c>
      <c r="B968" s="48">
        <f>'ronde 7'!G68</f>
        <v>0</v>
      </c>
      <c r="C968" s="48" t="str">
        <f t="shared" si="26"/>
        <v/>
      </c>
      <c r="D968" s="48" t="str">
        <f t="shared" si="27"/>
        <v/>
      </c>
    </row>
    <row r="969" spans="1:4" ht="12.75">
      <c r="A969" s="3" t="str">
        <f ca="1">'ronde 7'!C69&amp;'ronde 7'!E69</f>
        <v/>
      </c>
      <c r="B969" s="48">
        <f>'ronde 7'!G69</f>
        <v>0</v>
      </c>
      <c r="C969" s="48" t="str">
        <f t="shared" si="26"/>
        <v/>
      </c>
      <c r="D969" s="48" t="str">
        <f t="shared" si="27"/>
        <v/>
      </c>
    </row>
    <row r="970" spans="1:4" ht="12.75">
      <c r="A970" s="3" t="str">
        <f ca="1">'ronde 7'!C70&amp;'ronde 7'!E70</f>
        <v/>
      </c>
      <c r="B970" s="48">
        <f>'ronde 7'!G70</f>
        <v>0</v>
      </c>
      <c r="C970" s="48" t="str">
        <f t="shared" si="26"/>
        <v/>
      </c>
      <c r="D970" s="48" t="str">
        <f t="shared" si="27"/>
        <v/>
      </c>
    </row>
    <row r="971" spans="1:4" ht="12.75">
      <c r="A971" s="3" t="str">
        <f ca="1">'ronde 7'!C71&amp;'ronde 7'!E71</f>
        <v/>
      </c>
      <c r="B971" s="48">
        <f>'ronde 7'!G71</f>
        <v>0</v>
      </c>
      <c r="C971" s="48" t="str">
        <f t="shared" si="26"/>
        <v/>
      </c>
      <c r="D971" s="48" t="str">
        <f t="shared" si="27"/>
        <v/>
      </c>
    </row>
    <row r="972" spans="1:4" ht="12.75">
      <c r="A972" s="3" t="str">
        <f ca="1">'ronde 7'!C72&amp;'ronde 7'!E72</f>
        <v/>
      </c>
      <c r="B972" s="48">
        <f>'ronde 7'!G72</f>
        <v>0</v>
      </c>
      <c r="C972" s="48" t="str">
        <f t="shared" si="26"/>
        <v/>
      </c>
      <c r="D972" s="48" t="str">
        <f t="shared" si="27"/>
        <v/>
      </c>
    </row>
    <row r="973" spans="1:4" ht="12.75">
      <c r="A973" s="3" t="str">
        <f ca="1">'ronde 7'!C73&amp;'ronde 7'!E73</f>
        <v/>
      </c>
      <c r="B973" s="48">
        <f>'ronde 7'!G73</f>
        <v>0</v>
      </c>
      <c r="C973" s="48" t="str">
        <f t="shared" si="26"/>
        <v/>
      </c>
      <c r="D973" s="48" t="str">
        <f t="shared" si="27"/>
        <v/>
      </c>
    </row>
    <row r="974" spans="1:4" ht="12.75">
      <c r="A974" s="3" t="str">
        <f ca="1">'ronde 7'!C74&amp;'ronde 7'!E74</f>
        <v/>
      </c>
      <c r="B974" s="48">
        <f>'ronde 7'!G74</f>
        <v>0</v>
      </c>
      <c r="C974" s="48" t="str">
        <f t="shared" si="26"/>
        <v/>
      </c>
      <c r="D974" s="48" t="str">
        <f t="shared" si="27"/>
        <v/>
      </c>
    </row>
    <row r="975" spans="1:4" ht="12.75">
      <c r="A975" s="3" t="str">
        <f ca="1">'ronde 7'!C75&amp;'ronde 7'!E75</f>
        <v/>
      </c>
      <c r="B975" s="48">
        <f>'ronde 7'!G75</f>
        <v>0</v>
      </c>
      <c r="C975" s="48" t="str">
        <f t="shared" si="26"/>
        <v/>
      </c>
      <c r="D975" s="48" t="str">
        <f t="shared" si="27"/>
        <v/>
      </c>
    </row>
    <row r="976" spans="1:4" ht="12.75">
      <c r="A976" s="3" t="str">
        <f ca="1">'ronde 7'!C76&amp;'ronde 7'!E76</f>
        <v/>
      </c>
      <c r="B976" s="48">
        <f>'ronde 7'!G76</f>
        <v>0</v>
      </c>
      <c r="C976" s="48" t="str">
        <f t="shared" si="26"/>
        <v/>
      </c>
      <c r="D976" s="48" t="str">
        <f t="shared" si="27"/>
        <v/>
      </c>
    </row>
    <row r="977" spans="1:4" ht="12.75">
      <c r="A977" s="3" t="str">
        <f ca="1">'ronde 7'!C77&amp;'ronde 7'!E77</f>
        <v/>
      </c>
      <c r="B977" s="48">
        <f>'ronde 7'!G77</f>
        <v>0</v>
      </c>
      <c r="C977" s="48" t="str">
        <f t="shared" si="26"/>
        <v/>
      </c>
      <c r="D977" s="48" t="str">
        <f t="shared" si="27"/>
        <v/>
      </c>
    </row>
    <row r="978" spans="1:4" ht="12.75">
      <c r="A978" s="3" t="str">
        <f ca="1">'ronde 7'!C78&amp;'ronde 7'!E78</f>
        <v/>
      </c>
      <c r="B978" s="48">
        <f>'ronde 7'!G78</f>
        <v>0</v>
      </c>
      <c r="C978" s="48" t="str">
        <f t="shared" si="26"/>
        <v/>
      </c>
      <c r="D978" s="48" t="str">
        <f t="shared" si="27"/>
        <v/>
      </c>
    </row>
    <row r="979" spans="1:4" ht="12.75">
      <c r="A979" s="3" t="str">
        <f ca="1">'ronde 7'!C79&amp;'ronde 7'!E79</f>
        <v/>
      </c>
      <c r="B979" s="48">
        <f>'ronde 7'!G79</f>
        <v>0</v>
      </c>
      <c r="C979" s="48" t="str">
        <f t="shared" si="26"/>
        <v/>
      </c>
      <c r="D979" s="48" t="str">
        <f t="shared" si="27"/>
        <v/>
      </c>
    </row>
    <row r="980" spans="1:4" ht="12.75">
      <c r="A980" s="3" t="str">
        <f ca="1">'ronde 7'!C80&amp;'ronde 7'!E80</f>
        <v/>
      </c>
      <c r="B980" s="48">
        <f>'ronde 7'!G80</f>
        <v>0</v>
      </c>
      <c r="C980" s="48" t="str">
        <f t="shared" si="26"/>
        <v/>
      </c>
      <c r="D980" s="48" t="str">
        <f t="shared" si="27"/>
        <v/>
      </c>
    </row>
    <row r="981" spans="1:4" ht="12.75">
      <c r="A981" s="3" t="str">
        <f ca="1">'ronde 7'!C81&amp;'ronde 7'!E81</f>
        <v/>
      </c>
      <c r="B981" s="48">
        <f>'ronde 7'!G81</f>
        <v>0</v>
      </c>
      <c r="C981" s="48" t="str">
        <f t="shared" si="26"/>
        <v/>
      </c>
      <c r="D981" s="48" t="str">
        <f t="shared" si="27"/>
        <v/>
      </c>
    </row>
    <row r="982" spans="1:4" ht="12.75">
      <c r="A982" s="3" t="str">
        <f ca="1">'ronde 7'!C82&amp;'ronde 7'!E82</f>
        <v/>
      </c>
      <c r="B982" s="48">
        <f>'ronde 7'!G82</f>
        <v>0</v>
      </c>
      <c r="C982" s="48" t="str">
        <f t="shared" si="26"/>
        <v/>
      </c>
      <c r="D982" s="48" t="str">
        <f t="shared" si="27"/>
        <v/>
      </c>
    </row>
    <row r="983" spans="1:4" ht="12.75">
      <c r="A983" s="3" t="str">
        <f ca="1">'ronde 7'!C83&amp;'ronde 7'!E83</f>
        <v/>
      </c>
      <c r="B983" s="48">
        <f>'ronde 7'!G83</f>
        <v>0</v>
      </c>
      <c r="C983" s="48" t="str">
        <f t="shared" si="26"/>
        <v/>
      </c>
      <c r="D983" s="48" t="str">
        <f t="shared" si="27"/>
        <v/>
      </c>
    </row>
    <row r="984" spans="1:4" ht="12.75">
      <c r="A984" s="3" t="str">
        <f ca="1">'ronde 7'!C84&amp;'ronde 7'!E84</f>
        <v/>
      </c>
      <c r="B984" s="48">
        <f>'ronde 7'!G84</f>
        <v>0</v>
      </c>
      <c r="C984" s="48" t="str">
        <f t="shared" si="26"/>
        <v/>
      </c>
      <c r="D984" s="48" t="str">
        <f t="shared" si="27"/>
        <v/>
      </c>
    </row>
    <row r="985" spans="1:4" ht="12.75">
      <c r="A985" s="3" t="str">
        <f ca="1">'ronde 7'!C85&amp;'ronde 7'!E85</f>
        <v/>
      </c>
      <c r="B985" s="48">
        <f>'ronde 7'!G85</f>
        <v>0</v>
      </c>
      <c r="C985" s="48" t="str">
        <f t="shared" si="26"/>
        <v/>
      </c>
      <c r="D985" s="48" t="str">
        <f t="shared" si="27"/>
        <v/>
      </c>
    </row>
    <row r="986" spans="1:4" ht="12.75">
      <c r="A986" s="3" t="str">
        <f ca="1">'ronde 7'!C86&amp;'ronde 7'!E86</f>
        <v/>
      </c>
      <c r="B986" s="48">
        <f>'ronde 7'!G86</f>
        <v>0</v>
      </c>
      <c r="C986" s="48" t="str">
        <f t="shared" si="26"/>
        <v/>
      </c>
      <c r="D986" s="48" t="str">
        <f t="shared" si="27"/>
        <v/>
      </c>
    </row>
    <row r="987" spans="1:4" ht="12.75">
      <c r="A987" s="3" t="str">
        <f ca="1">'ronde 7'!C87&amp;'ronde 7'!E87</f>
        <v/>
      </c>
      <c r="B987" s="48">
        <f>'ronde 7'!G87</f>
        <v>0</v>
      </c>
      <c r="C987" s="48" t="str">
        <f t="shared" si="26"/>
        <v/>
      </c>
      <c r="D987" s="48" t="str">
        <f t="shared" si="27"/>
        <v/>
      </c>
    </row>
    <row r="988" spans="1:4" ht="12.75">
      <c r="A988" s="3" t="str">
        <f ca="1">'ronde 7'!C88&amp;'ronde 7'!E88</f>
        <v/>
      </c>
      <c r="B988" s="48">
        <f>'ronde 7'!G88</f>
        <v>0</v>
      </c>
      <c r="C988" s="48" t="str">
        <f t="shared" si="26"/>
        <v/>
      </c>
      <c r="D988" s="48" t="str">
        <f t="shared" si="27"/>
        <v/>
      </c>
    </row>
    <row r="989" spans="1:4" ht="12.75">
      <c r="A989" s="3" t="str">
        <f ca="1">'ronde 7'!C89&amp;'ronde 7'!E89</f>
        <v/>
      </c>
      <c r="B989" s="48">
        <f>'ronde 7'!G89</f>
        <v>0</v>
      </c>
      <c r="C989" s="48" t="str">
        <f t="shared" si="26"/>
        <v/>
      </c>
      <c r="D989" s="48" t="str">
        <f t="shared" si="27"/>
        <v/>
      </c>
    </row>
    <row r="990" spans="1:4" ht="12.75">
      <c r="A990" s="3" t="str">
        <f ca="1">'ronde 7'!C90&amp;'ronde 7'!E90</f>
        <v/>
      </c>
      <c r="B990" s="48">
        <f>'ronde 7'!G90</f>
        <v>0</v>
      </c>
      <c r="C990" s="48" t="str">
        <f t="shared" si="26"/>
        <v/>
      </c>
      <c r="D990" s="48" t="str">
        <f t="shared" si="27"/>
        <v/>
      </c>
    </row>
    <row r="991" spans="1:4" ht="12.75">
      <c r="A991" s="3" t="str">
        <f ca="1">'ronde 7'!C91&amp;'ronde 7'!E91</f>
        <v/>
      </c>
      <c r="B991" s="48">
        <f>'ronde 7'!G91</f>
        <v>0</v>
      </c>
      <c r="C991" s="48" t="str">
        <f t="shared" si="26"/>
        <v/>
      </c>
      <c r="D991" s="48" t="str">
        <f t="shared" si="27"/>
        <v/>
      </c>
    </row>
    <row r="992" spans="1:4" ht="12.75">
      <c r="A992" s="3" t="str">
        <f ca="1">'ronde 7'!C92&amp;'ronde 7'!E92</f>
        <v/>
      </c>
      <c r="B992" s="48">
        <f>'ronde 7'!G92</f>
        <v>0</v>
      </c>
      <c r="C992" s="48" t="str">
        <f t="shared" si="26"/>
        <v/>
      </c>
      <c r="D992" s="48" t="str">
        <f t="shared" si="27"/>
        <v/>
      </c>
    </row>
    <row r="993" spans="1:4" ht="12.75">
      <c r="A993" s="3" t="str">
        <f ca="1">'ronde 7'!C93&amp;'ronde 7'!E93</f>
        <v/>
      </c>
      <c r="B993" s="48">
        <f>'ronde 7'!G93</f>
        <v>0</v>
      </c>
      <c r="C993" s="48" t="str">
        <f t="shared" si="26"/>
        <v/>
      </c>
      <c r="D993" s="48" t="str">
        <f t="shared" si="27"/>
        <v/>
      </c>
    </row>
    <row r="994" spans="1:4" ht="12.75">
      <c r="A994" s="3" t="str">
        <f ca="1">'ronde 7'!C94&amp;'ronde 7'!E94</f>
        <v/>
      </c>
      <c r="B994" s="48">
        <f>'ronde 7'!G94</f>
        <v>0</v>
      </c>
      <c r="C994" s="48" t="str">
        <f t="shared" si="26"/>
        <v/>
      </c>
      <c r="D994" s="48" t="str">
        <f t="shared" si="27"/>
        <v/>
      </c>
    </row>
    <row r="995" spans="1:4" ht="12.75">
      <c r="A995" s="3" t="str">
        <f ca="1">'ronde 7'!C95&amp;'ronde 7'!E95</f>
        <v/>
      </c>
      <c r="B995" s="48">
        <f>'ronde 7'!G95</f>
        <v>0</v>
      </c>
      <c r="C995" s="48" t="str">
        <f t="shared" si="26"/>
        <v/>
      </c>
      <c r="D995" s="48" t="str">
        <f t="shared" si="27"/>
        <v/>
      </c>
    </row>
    <row r="996" spans="1:4" ht="12.75">
      <c r="A996" s="3" t="str">
        <f ca="1">'ronde 7'!C96&amp;'ronde 7'!E96</f>
        <v/>
      </c>
      <c r="B996" s="48">
        <f>'ronde 7'!G96</f>
        <v>0</v>
      </c>
      <c r="C996" s="48" t="str">
        <f t="shared" si="26"/>
        <v/>
      </c>
      <c r="D996" s="48" t="str">
        <f t="shared" si="27"/>
        <v/>
      </c>
    </row>
    <row r="997" spans="1:4" ht="12.75">
      <c r="A997" s="3" t="str">
        <f ca="1">'ronde 7'!C97&amp;'ronde 7'!E97</f>
        <v/>
      </c>
      <c r="B997" s="48">
        <f>'ronde 7'!G97</f>
        <v>0</v>
      </c>
      <c r="C997" s="48" t="str">
        <f t="shared" si="26"/>
        <v/>
      </c>
      <c r="D997" s="48" t="str">
        <f t="shared" si="27"/>
        <v/>
      </c>
    </row>
    <row r="998" spans="1:4" ht="12.75">
      <c r="A998" s="3" t="str">
        <f ca="1">'ronde 7'!C98&amp;'ronde 7'!E98</f>
        <v/>
      </c>
      <c r="B998" s="48">
        <f>'ronde 7'!G98</f>
        <v>0</v>
      </c>
      <c r="C998" s="48" t="str">
        <f t="shared" si="26"/>
        <v/>
      </c>
      <c r="D998" s="48" t="str">
        <f t="shared" si="27"/>
        <v/>
      </c>
    </row>
    <row r="999" spans="1:4" ht="12.75">
      <c r="A999" s="3" t="str">
        <f ca="1">'ronde 7'!C99&amp;'ronde 7'!E99</f>
        <v/>
      </c>
      <c r="B999" s="48">
        <f>'ronde 7'!G99</f>
        <v>0</v>
      </c>
      <c r="C999" s="48" t="str">
        <f t="shared" si="26"/>
        <v/>
      </c>
      <c r="D999" s="48" t="str">
        <f t="shared" si="27"/>
        <v/>
      </c>
    </row>
    <row r="1000" spans="1:4" ht="12.75">
      <c r="A1000" s="3" t="str">
        <f ca="1">'ronde 7'!C100&amp;'ronde 7'!E100</f>
        <v/>
      </c>
      <c r="B1000" s="48">
        <f>'ronde 7'!G100</f>
        <v>0</v>
      </c>
      <c r="C1000" s="48" t="str">
        <f t="shared" si="26"/>
        <v/>
      </c>
      <c r="D1000" s="48" t="str">
        <f t="shared" si="27"/>
        <v/>
      </c>
    </row>
    <row r="1001" spans="1:4" ht="12.75">
      <c r="A1001" s="3" t="str">
        <f ca="1">'ronde 7'!C101&amp;'ronde 7'!E101</f>
        <v/>
      </c>
      <c r="B1001" s="48">
        <f>'ronde 7'!G101</f>
        <v>0</v>
      </c>
      <c r="C1001" s="48" t="str">
        <f t="shared" si="26"/>
        <v/>
      </c>
      <c r="D1001" s="48" t="str">
        <f t="shared" si="27"/>
        <v/>
      </c>
    </row>
    <row r="1002" spans="1:4" ht="12.75">
      <c r="A1002" s="3" t="str">
        <f ca="1">'ronde 7'!C102&amp;'ronde 7'!E102</f>
        <v/>
      </c>
      <c r="B1002" s="48">
        <f>'ronde 7'!G102</f>
        <v>0</v>
      </c>
      <c r="C1002" s="48" t="str">
        <f t="shared" si="26"/>
        <v/>
      </c>
      <c r="D1002" s="48" t="str">
        <f t="shared" si="27"/>
        <v/>
      </c>
    </row>
    <row r="1003" spans="1:4" ht="12.75">
      <c r="A1003" s="3" t="str">
        <f ca="1">'ronde 7'!C103&amp;'ronde 7'!E103</f>
        <v/>
      </c>
      <c r="B1003" s="48">
        <f>'ronde 7'!G103</f>
        <v>0</v>
      </c>
      <c r="C1003" s="48" t="str">
        <f t="shared" si="26"/>
        <v/>
      </c>
      <c r="D1003" s="48" t="str">
        <f t="shared" si="27"/>
        <v/>
      </c>
    </row>
    <row r="1004" spans="1:4" ht="12.75">
      <c r="A1004" s="3" t="str">
        <f ca="1">'ronde 7'!C104&amp;'ronde 7'!E104</f>
        <v/>
      </c>
      <c r="B1004" s="48">
        <f>'ronde 7'!G104</f>
        <v>0</v>
      </c>
      <c r="C1004" s="48" t="str">
        <f t="shared" si="26"/>
        <v/>
      </c>
      <c r="D1004" s="48" t="str">
        <f t="shared" si="27"/>
        <v/>
      </c>
    </row>
    <row r="1005" spans="1:4" ht="12.75">
      <c r="A1005" s="3" t="str">
        <f ca="1">'ronde 7'!C105&amp;'ronde 7'!E105</f>
        <v/>
      </c>
      <c r="B1005" s="48">
        <f>'ronde 7'!G105</f>
        <v>0</v>
      </c>
      <c r="C1005" s="48" t="str">
        <f t="shared" si="26"/>
        <v/>
      </c>
      <c r="D1005" s="48" t="str">
        <f t="shared" si="27"/>
        <v/>
      </c>
    </row>
    <row r="1006" spans="1:4" ht="12.75">
      <c r="A1006" s="3" t="str">
        <f ca="1">'ronde 7'!C106&amp;'ronde 7'!E106</f>
        <v/>
      </c>
      <c r="B1006" s="48">
        <f>'ronde 7'!G106</f>
        <v>0</v>
      </c>
      <c r="C1006" s="48" t="str">
        <f t="shared" si="26"/>
        <v/>
      </c>
      <c r="D1006" s="48" t="str">
        <f t="shared" si="27"/>
        <v/>
      </c>
    </row>
    <row r="1051" spans="1:2" ht="12.75">
      <c r="A1051" s="4" t="s">
        <v>302</v>
      </c>
      <c r="B1051" s="48"/>
    </row>
    <row r="1052" spans="1:4" ht="12.75">
      <c r="A1052" s="3" t="str">
        <f ca="1">'ronde 8'!C2&amp;'ronde 8'!E2</f>
        <v/>
      </c>
      <c r="B1052" s="48">
        <f>'ronde 8'!G2</f>
        <v>0</v>
      </c>
      <c r="C1052" s="48" t="str">
        <f aca="true" t="shared" si="28" ref="C1052:C1115">IF(B1052=0,"",IF(B1052=1,1,IF(B1052=3,0.5,0)))</f>
        <v/>
      </c>
      <c r="D1052" s="48" t="str">
        <f aca="true" t="shared" si="29" ref="D1052:D1115">IF(B1052=0,"",IF(B1052=1,0,IF(B1052=3,0.5,1)))</f>
        <v/>
      </c>
    </row>
    <row r="1053" spans="1:4" ht="12.75">
      <c r="A1053" s="3" t="str">
        <f ca="1">'ronde 8'!C3&amp;'ronde 8'!E3</f>
        <v/>
      </c>
      <c r="B1053" s="48">
        <f>'ronde 8'!G3</f>
        <v>0</v>
      </c>
      <c r="C1053" s="48" t="str">
        <f t="shared" si="28"/>
        <v/>
      </c>
      <c r="D1053" s="48" t="str">
        <f t="shared" si="29"/>
        <v/>
      </c>
    </row>
    <row r="1054" spans="1:4" ht="12.75">
      <c r="A1054" s="3" t="str">
        <f ca="1">'ronde 8'!C4&amp;'ronde 8'!E4</f>
        <v/>
      </c>
      <c r="B1054" s="48">
        <f>'ronde 8'!G4</f>
        <v>0</v>
      </c>
      <c r="C1054" s="48" t="str">
        <f t="shared" si="28"/>
        <v/>
      </c>
      <c r="D1054" s="48" t="str">
        <f t="shared" si="29"/>
        <v/>
      </c>
    </row>
    <row r="1055" spans="1:4" ht="12.75">
      <c r="A1055" s="3" t="str">
        <f ca="1">'ronde 8'!C5&amp;'ronde 8'!E5</f>
        <v/>
      </c>
      <c r="B1055" s="48">
        <f>'ronde 8'!G5</f>
        <v>0</v>
      </c>
      <c r="C1055" s="48" t="str">
        <f t="shared" si="28"/>
        <v/>
      </c>
      <c r="D1055" s="48" t="str">
        <f t="shared" si="29"/>
        <v/>
      </c>
    </row>
    <row r="1056" spans="1:4" ht="12.75">
      <c r="A1056" s="3" t="str">
        <f ca="1">'ronde 8'!C6&amp;'ronde 8'!E6</f>
        <v/>
      </c>
      <c r="B1056" s="48">
        <f>'ronde 8'!G6</f>
        <v>0</v>
      </c>
      <c r="C1056" s="48" t="str">
        <f t="shared" si="28"/>
        <v/>
      </c>
      <c r="D1056" s="48" t="str">
        <f t="shared" si="29"/>
        <v/>
      </c>
    </row>
    <row r="1057" spans="1:4" ht="12.75">
      <c r="A1057" s="3" t="str">
        <f ca="1">'ronde 8'!C7&amp;'ronde 8'!E7</f>
        <v/>
      </c>
      <c r="B1057" s="48">
        <f>'ronde 8'!G7</f>
        <v>0</v>
      </c>
      <c r="C1057" s="48" t="str">
        <f t="shared" si="28"/>
        <v/>
      </c>
      <c r="D1057" s="48" t="str">
        <f t="shared" si="29"/>
        <v/>
      </c>
    </row>
    <row r="1058" spans="1:4" ht="12.75">
      <c r="A1058" s="3" t="str">
        <f ca="1">'ronde 8'!C8&amp;'ronde 8'!E8</f>
        <v/>
      </c>
      <c r="B1058" s="48">
        <f>'ronde 8'!G8</f>
        <v>0</v>
      </c>
      <c r="C1058" s="48" t="str">
        <f t="shared" si="28"/>
        <v/>
      </c>
      <c r="D1058" s="48" t="str">
        <f t="shared" si="29"/>
        <v/>
      </c>
    </row>
    <row r="1059" spans="1:4" ht="12.75">
      <c r="A1059" s="3" t="str">
        <f ca="1">'ronde 8'!C9&amp;'ronde 8'!E9</f>
        <v/>
      </c>
      <c r="B1059" s="48">
        <f>'ronde 8'!G9</f>
        <v>0</v>
      </c>
      <c r="C1059" s="48" t="str">
        <f t="shared" si="28"/>
        <v/>
      </c>
      <c r="D1059" s="48" t="str">
        <f t="shared" si="29"/>
        <v/>
      </c>
    </row>
    <row r="1060" spans="1:4" ht="12.75">
      <c r="A1060" s="3" t="str">
        <f ca="1">'ronde 8'!C10&amp;'ronde 8'!E10</f>
        <v/>
      </c>
      <c r="B1060" s="48">
        <f>'ronde 8'!G10</f>
        <v>0</v>
      </c>
      <c r="C1060" s="48" t="str">
        <f t="shared" si="28"/>
        <v/>
      </c>
      <c r="D1060" s="48" t="str">
        <f t="shared" si="29"/>
        <v/>
      </c>
    </row>
    <row r="1061" spans="1:4" ht="12.75">
      <c r="A1061" s="3" t="str">
        <f ca="1">'ronde 8'!C11&amp;'ronde 8'!E11</f>
        <v/>
      </c>
      <c r="B1061" s="48">
        <f>'ronde 8'!G11</f>
        <v>0</v>
      </c>
      <c r="C1061" s="48" t="str">
        <f t="shared" si="28"/>
        <v/>
      </c>
      <c r="D1061" s="48" t="str">
        <f t="shared" si="29"/>
        <v/>
      </c>
    </row>
    <row r="1062" spans="1:4" ht="12.75">
      <c r="A1062" s="3" t="str">
        <f ca="1">'ronde 8'!C12&amp;'ronde 8'!E12</f>
        <v/>
      </c>
      <c r="B1062" s="48">
        <f>'ronde 8'!G12</f>
        <v>0</v>
      </c>
      <c r="C1062" s="48" t="str">
        <f t="shared" si="28"/>
        <v/>
      </c>
      <c r="D1062" s="48" t="str">
        <f t="shared" si="29"/>
        <v/>
      </c>
    </row>
    <row r="1063" spans="1:4" ht="12.75">
      <c r="A1063" s="3" t="str">
        <f ca="1">'ronde 8'!C13&amp;'ronde 8'!E13</f>
        <v/>
      </c>
      <c r="B1063" s="48">
        <f>'ronde 8'!G13</f>
        <v>0</v>
      </c>
      <c r="C1063" s="48" t="str">
        <f t="shared" si="28"/>
        <v/>
      </c>
      <c r="D1063" s="48" t="str">
        <f t="shared" si="29"/>
        <v/>
      </c>
    </row>
    <row r="1064" spans="1:4" ht="12.75">
      <c r="A1064" s="3" t="str">
        <f ca="1">'ronde 8'!C14&amp;'ronde 8'!E14</f>
        <v/>
      </c>
      <c r="B1064" s="48">
        <f>'ronde 8'!G14</f>
        <v>0</v>
      </c>
      <c r="C1064" s="48" t="str">
        <f t="shared" si="28"/>
        <v/>
      </c>
      <c r="D1064" s="48" t="str">
        <f t="shared" si="29"/>
        <v/>
      </c>
    </row>
    <row r="1065" spans="1:4" ht="12.75">
      <c r="A1065" s="3" t="str">
        <f ca="1">'ronde 8'!C15&amp;'ronde 8'!E15</f>
        <v/>
      </c>
      <c r="B1065" s="48">
        <f>'ronde 8'!G15</f>
        <v>0</v>
      </c>
      <c r="C1065" s="48" t="str">
        <f t="shared" si="28"/>
        <v/>
      </c>
      <c r="D1065" s="48" t="str">
        <f t="shared" si="29"/>
        <v/>
      </c>
    </row>
    <row r="1066" spans="1:4" ht="12.75">
      <c r="A1066" s="3" t="str">
        <f ca="1">'ronde 8'!C16&amp;'ronde 8'!E16</f>
        <v/>
      </c>
      <c r="B1066" s="48">
        <f>'ronde 8'!G16</f>
        <v>0</v>
      </c>
      <c r="C1066" s="48" t="str">
        <f t="shared" si="28"/>
        <v/>
      </c>
      <c r="D1066" s="48" t="str">
        <f t="shared" si="29"/>
        <v/>
      </c>
    </row>
    <row r="1067" spans="1:4" ht="12.75">
      <c r="A1067" s="3" t="str">
        <f ca="1">'ronde 8'!C17&amp;'ronde 8'!E17</f>
        <v/>
      </c>
      <c r="B1067" s="48">
        <f>'ronde 8'!G17</f>
        <v>0</v>
      </c>
      <c r="C1067" s="48" t="str">
        <f t="shared" si="28"/>
        <v/>
      </c>
      <c r="D1067" s="48" t="str">
        <f t="shared" si="29"/>
        <v/>
      </c>
    </row>
    <row r="1068" spans="1:4" ht="12.75">
      <c r="A1068" s="3" t="str">
        <f ca="1">'ronde 8'!C18&amp;'ronde 8'!E18</f>
        <v/>
      </c>
      <c r="B1068" s="48">
        <f>'ronde 8'!G18</f>
        <v>0</v>
      </c>
      <c r="C1068" s="48" t="str">
        <f t="shared" si="28"/>
        <v/>
      </c>
      <c r="D1068" s="48" t="str">
        <f t="shared" si="29"/>
        <v/>
      </c>
    </row>
    <row r="1069" spans="1:4" ht="12.75">
      <c r="A1069" s="3" t="str">
        <f ca="1">'ronde 8'!C19&amp;'ronde 8'!E19</f>
        <v/>
      </c>
      <c r="B1069" s="48">
        <f>'ronde 8'!G19</f>
        <v>0</v>
      </c>
      <c r="C1069" s="48" t="str">
        <f t="shared" si="28"/>
        <v/>
      </c>
      <c r="D1069" s="48" t="str">
        <f t="shared" si="29"/>
        <v/>
      </c>
    </row>
    <row r="1070" spans="1:4" ht="12.75">
      <c r="A1070" s="3" t="str">
        <f ca="1">'ronde 8'!C20&amp;'ronde 8'!E20</f>
        <v/>
      </c>
      <c r="B1070" s="48">
        <f>'ronde 8'!G20</f>
        <v>0</v>
      </c>
      <c r="C1070" s="48" t="str">
        <f t="shared" si="28"/>
        <v/>
      </c>
      <c r="D1070" s="48" t="str">
        <f t="shared" si="29"/>
        <v/>
      </c>
    </row>
    <row r="1071" spans="1:4" ht="12.75">
      <c r="A1071" s="3" t="str">
        <f ca="1">'ronde 8'!C21&amp;'ronde 8'!E21</f>
        <v/>
      </c>
      <c r="B1071" s="48">
        <f>'ronde 8'!G21</f>
        <v>0</v>
      </c>
      <c r="C1071" s="48" t="str">
        <f t="shared" si="28"/>
        <v/>
      </c>
      <c r="D1071" s="48" t="str">
        <f t="shared" si="29"/>
        <v/>
      </c>
    </row>
    <row r="1072" spans="1:4" ht="12.75">
      <c r="A1072" s="3" t="str">
        <f ca="1">'ronde 8'!C22&amp;'ronde 8'!E22</f>
        <v/>
      </c>
      <c r="B1072" s="48">
        <f>'ronde 8'!G22</f>
        <v>0</v>
      </c>
      <c r="C1072" s="48" t="str">
        <f t="shared" si="28"/>
        <v/>
      </c>
      <c r="D1072" s="48" t="str">
        <f t="shared" si="29"/>
        <v/>
      </c>
    </row>
    <row r="1073" spans="1:4" ht="12.75">
      <c r="A1073" s="3" t="str">
        <f ca="1">'ronde 8'!C23&amp;'ronde 8'!E23</f>
        <v/>
      </c>
      <c r="B1073" s="48">
        <f>'ronde 8'!G23</f>
        <v>0</v>
      </c>
      <c r="C1073" s="48" t="str">
        <f t="shared" si="28"/>
        <v/>
      </c>
      <c r="D1073" s="48" t="str">
        <f t="shared" si="29"/>
        <v/>
      </c>
    </row>
    <row r="1074" spans="1:4" ht="12.75">
      <c r="A1074" s="3" t="str">
        <f ca="1">'ronde 8'!C24&amp;'ronde 8'!E24</f>
        <v/>
      </c>
      <c r="B1074" s="48">
        <f>'ronde 8'!G24</f>
        <v>0</v>
      </c>
      <c r="C1074" s="48" t="str">
        <f t="shared" si="28"/>
        <v/>
      </c>
      <c r="D1074" s="48" t="str">
        <f t="shared" si="29"/>
        <v/>
      </c>
    </row>
    <row r="1075" spans="1:4" ht="12.75">
      <c r="A1075" s="3" t="str">
        <f ca="1">'ronde 8'!C25&amp;'ronde 8'!E25</f>
        <v/>
      </c>
      <c r="B1075" s="48">
        <f>'ronde 8'!G25</f>
        <v>0</v>
      </c>
      <c r="C1075" s="48" t="str">
        <f t="shared" si="28"/>
        <v/>
      </c>
      <c r="D1075" s="48" t="str">
        <f t="shared" si="29"/>
        <v/>
      </c>
    </row>
    <row r="1076" spans="1:4" ht="12.75">
      <c r="A1076" s="3" t="str">
        <f ca="1">'ronde 8'!C26&amp;'ronde 8'!E26</f>
        <v/>
      </c>
      <c r="B1076" s="48">
        <f>'ronde 8'!G26</f>
        <v>0</v>
      </c>
      <c r="C1076" s="48" t="str">
        <f t="shared" si="28"/>
        <v/>
      </c>
      <c r="D1076" s="48" t="str">
        <f t="shared" si="29"/>
        <v/>
      </c>
    </row>
    <row r="1077" spans="1:4" ht="12.75">
      <c r="A1077" s="3" t="str">
        <f ca="1">'ronde 8'!C27&amp;'ronde 8'!E27</f>
        <v/>
      </c>
      <c r="B1077" s="48">
        <f>'ronde 8'!G27</f>
        <v>0</v>
      </c>
      <c r="C1077" s="48" t="str">
        <f t="shared" si="28"/>
        <v/>
      </c>
      <c r="D1077" s="48" t="str">
        <f t="shared" si="29"/>
        <v/>
      </c>
    </row>
    <row r="1078" spans="1:4" ht="12.75">
      <c r="A1078" s="3" t="str">
        <f ca="1">'ronde 8'!C28&amp;'ronde 8'!E28</f>
        <v/>
      </c>
      <c r="B1078" s="48">
        <f>'ronde 8'!G28</f>
        <v>0</v>
      </c>
      <c r="C1078" s="48" t="str">
        <f t="shared" si="28"/>
        <v/>
      </c>
      <c r="D1078" s="48" t="str">
        <f t="shared" si="29"/>
        <v/>
      </c>
    </row>
    <row r="1079" spans="1:4" ht="12.75">
      <c r="A1079" s="3" t="str">
        <f ca="1">'ronde 8'!C29&amp;'ronde 8'!E29</f>
        <v/>
      </c>
      <c r="B1079" s="48">
        <f>'ronde 8'!G29</f>
        <v>0</v>
      </c>
      <c r="C1079" s="48" t="str">
        <f t="shared" si="28"/>
        <v/>
      </c>
      <c r="D1079" s="48" t="str">
        <f t="shared" si="29"/>
        <v/>
      </c>
    </row>
    <row r="1080" spans="1:4" ht="12.75">
      <c r="A1080" s="3" t="str">
        <f ca="1">'ronde 8'!C30&amp;'ronde 8'!E30</f>
        <v/>
      </c>
      <c r="B1080" s="48">
        <f>'ronde 8'!G30</f>
        <v>0</v>
      </c>
      <c r="C1080" s="48" t="str">
        <f t="shared" si="28"/>
        <v/>
      </c>
      <c r="D1080" s="48" t="str">
        <f t="shared" si="29"/>
        <v/>
      </c>
    </row>
    <row r="1081" spans="1:4" ht="12.75">
      <c r="A1081" s="3" t="str">
        <f ca="1">'ronde 8'!C31&amp;'ronde 8'!E31</f>
        <v/>
      </c>
      <c r="B1081" s="48">
        <f>'ronde 8'!G31</f>
        <v>0</v>
      </c>
      <c r="C1081" s="48" t="str">
        <f t="shared" si="28"/>
        <v/>
      </c>
      <c r="D1081" s="48" t="str">
        <f t="shared" si="29"/>
        <v/>
      </c>
    </row>
    <row r="1082" spans="1:4" ht="12.75">
      <c r="A1082" s="3" t="str">
        <f ca="1">'ronde 8'!C32&amp;'ronde 8'!E32</f>
        <v/>
      </c>
      <c r="B1082" s="48">
        <f>'ronde 8'!G32</f>
        <v>0</v>
      </c>
      <c r="C1082" s="48" t="str">
        <f t="shared" si="28"/>
        <v/>
      </c>
      <c r="D1082" s="48" t="str">
        <f t="shared" si="29"/>
        <v/>
      </c>
    </row>
    <row r="1083" spans="1:4" ht="12.75">
      <c r="A1083" s="3" t="str">
        <f ca="1">'ronde 8'!C33&amp;'ronde 8'!E33</f>
        <v/>
      </c>
      <c r="B1083" s="48">
        <f>'ronde 8'!G33</f>
        <v>0</v>
      </c>
      <c r="C1083" s="48" t="str">
        <f t="shared" si="28"/>
        <v/>
      </c>
      <c r="D1083" s="48" t="str">
        <f t="shared" si="29"/>
        <v/>
      </c>
    </row>
    <row r="1084" spans="1:4" ht="12.75">
      <c r="A1084" s="3" t="str">
        <f ca="1">'ronde 8'!C34&amp;'ronde 8'!E34</f>
        <v/>
      </c>
      <c r="B1084" s="48">
        <f>'ronde 8'!G34</f>
        <v>0</v>
      </c>
      <c r="C1084" s="48" t="str">
        <f t="shared" si="28"/>
        <v/>
      </c>
      <c r="D1084" s="48" t="str">
        <f t="shared" si="29"/>
        <v/>
      </c>
    </row>
    <row r="1085" spans="1:4" ht="12.75">
      <c r="A1085" s="3" t="str">
        <f ca="1">'ronde 8'!C35&amp;'ronde 8'!E35</f>
        <v/>
      </c>
      <c r="B1085" s="48">
        <f>'ronde 8'!G35</f>
        <v>0</v>
      </c>
      <c r="C1085" s="48" t="str">
        <f t="shared" si="28"/>
        <v/>
      </c>
      <c r="D1085" s="48" t="str">
        <f t="shared" si="29"/>
        <v/>
      </c>
    </row>
    <row r="1086" spans="1:4" ht="12.75">
      <c r="A1086" s="3" t="str">
        <f ca="1">'ronde 8'!C36&amp;'ronde 8'!E36</f>
        <v/>
      </c>
      <c r="B1086" s="48">
        <f>'ronde 8'!G36</f>
        <v>0</v>
      </c>
      <c r="C1086" s="48" t="str">
        <f t="shared" si="28"/>
        <v/>
      </c>
      <c r="D1086" s="48" t="str">
        <f t="shared" si="29"/>
        <v/>
      </c>
    </row>
    <row r="1087" spans="1:4" ht="12.75">
      <c r="A1087" s="3" t="str">
        <f ca="1">'ronde 8'!C37&amp;'ronde 8'!E37</f>
        <v/>
      </c>
      <c r="B1087" s="48">
        <f>'ronde 8'!G37</f>
        <v>0</v>
      </c>
      <c r="C1087" s="48" t="str">
        <f t="shared" si="28"/>
        <v/>
      </c>
      <c r="D1087" s="48" t="str">
        <f t="shared" si="29"/>
        <v/>
      </c>
    </row>
    <row r="1088" spans="1:4" ht="12.75">
      <c r="A1088" s="3" t="str">
        <f ca="1">'ronde 8'!C38&amp;'ronde 8'!E38</f>
        <v/>
      </c>
      <c r="B1088" s="48">
        <f>'ronde 8'!G38</f>
        <v>0</v>
      </c>
      <c r="C1088" s="48" t="str">
        <f t="shared" si="28"/>
        <v/>
      </c>
      <c r="D1088" s="48" t="str">
        <f t="shared" si="29"/>
        <v/>
      </c>
    </row>
    <row r="1089" spans="1:4" ht="12.75">
      <c r="A1089" s="3" t="str">
        <f ca="1">'ronde 8'!C39&amp;'ronde 8'!E39</f>
        <v/>
      </c>
      <c r="B1089" s="48">
        <f>'ronde 8'!G39</f>
        <v>0</v>
      </c>
      <c r="C1089" s="48" t="str">
        <f t="shared" si="28"/>
        <v/>
      </c>
      <c r="D1089" s="48" t="str">
        <f t="shared" si="29"/>
        <v/>
      </c>
    </row>
    <row r="1090" spans="1:4" ht="12.75">
      <c r="A1090" s="3" t="str">
        <f ca="1">'ronde 8'!C40&amp;'ronde 8'!E40</f>
        <v/>
      </c>
      <c r="B1090" s="48">
        <f>'ronde 8'!G40</f>
        <v>0</v>
      </c>
      <c r="C1090" s="48" t="str">
        <f t="shared" si="28"/>
        <v/>
      </c>
      <c r="D1090" s="48" t="str">
        <f t="shared" si="29"/>
        <v/>
      </c>
    </row>
    <row r="1091" spans="1:4" ht="12.75">
      <c r="A1091" s="3" t="str">
        <f ca="1">'ronde 8'!C41&amp;'ronde 8'!E41</f>
        <v/>
      </c>
      <c r="B1091" s="48">
        <f>'ronde 8'!G41</f>
        <v>0</v>
      </c>
      <c r="C1091" s="48" t="str">
        <f t="shared" si="28"/>
        <v/>
      </c>
      <c r="D1091" s="48" t="str">
        <f t="shared" si="29"/>
        <v/>
      </c>
    </row>
    <row r="1092" spans="1:4" ht="12.75">
      <c r="A1092" s="3" t="str">
        <f ca="1">'ronde 8'!C42&amp;'ronde 8'!E42</f>
        <v/>
      </c>
      <c r="B1092" s="48">
        <f>'ronde 8'!G42</f>
        <v>0</v>
      </c>
      <c r="C1092" s="48" t="str">
        <f t="shared" si="28"/>
        <v/>
      </c>
      <c r="D1092" s="48" t="str">
        <f t="shared" si="29"/>
        <v/>
      </c>
    </row>
    <row r="1093" spans="1:4" ht="12.75">
      <c r="A1093" s="3" t="str">
        <f ca="1">'ronde 8'!C43&amp;'ronde 8'!E43</f>
        <v/>
      </c>
      <c r="B1093" s="48">
        <f>'ronde 8'!G43</f>
        <v>0</v>
      </c>
      <c r="C1093" s="48" t="str">
        <f t="shared" si="28"/>
        <v/>
      </c>
      <c r="D1093" s="48" t="str">
        <f t="shared" si="29"/>
        <v/>
      </c>
    </row>
    <row r="1094" spans="1:4" ht="12.75">
      <c r="A1094" s="3" t="str">
        <f ca="1">'ronde 8'!C44&amp;'ronde 8'!E44</f>
        <v/>
      </c>
      <c r="B1094" s="48">
        <f>'ronde 8'!G44</f>
        <v>0</v>
      </c>
      <c r="C1094" s="48" t="str">
        <f t="shared" si="28"/>
        <v/>
      </c>
      <c r="D1094" s="48" t="str">
        <f t="shared" si="29"/>
        <v/>
      </c>
    </row>
    <row r="1095" spans="1:4" ht="12.75">
      <c r="A1095" s="3" t="str">
        <f ca="1">'ronde 8'!C45&amp;'ronde 8'!E45</f>
        <v/>
      </c>
      <c r="B1095" s="48">
        <f>'ronde 8'!G45</f>
        <v>0</v>
      </c>
      <c r="C1095" s="48" t="str">
        <f t="shared" si="28"/>
        <v/>
      </c>
      <c r="D1095" s="48" t="str">
        <f t="shared" si="29"/>
        <v/>
      </c>
    </row>
    <row r="1096" spans="1:4" ht="12.75">
      <c r="A1096" s="3" t="str">
        <f ca="1">'ronde 8'!C46&amp;'ronde 8'!E46</f>
        <v/>
      </c>
      <c r="B1096" s="48">
        <f>'ronde 8'!G46</f>
        <v>0</v>
      </c>
      <c r="C1096" s="48" t="str">
        <f t="shared" si="28"/>
        <v/>
      </c>
      <c r="D1096" s="48" t="str">
        <f t="shared" si="29"/>
        <v/>
      </c>
    </row>
    <row r="1097" spans="1:4" ht="12.75">
      <c r="A1097" s="3" t="str">
        <f ca="1">'ronde 8'!C47&amp;'ronde 8'!E47</f>
        <v/>
      </c>
      <c r="B1097" s="48">
        <f>'ronde 8'!G47</f>
        <v>0</v>
      </c>
      <c r="C1097" s="48" t="str">
        <f t="shared" si="28"/>
        <v/>
      </c>
      <c r="D1097" s="48" t="str">
        <f t="shared" si="29"/>
        <v/>
      </c>
    </row>
    <row r="1098" spans="1:4" ht="12.75">
      <c r="A1098" s="3" t="str">
        <f ca="1">'ronde 8'!C48&amp;'ronde 8'!E48</f>
        <v/>
      </c>
      <c r="B1098" s="48">
        <f>'ronde 8'!G48</f>
        <v>0</v>
      </c>
      <c r="C1098" s="48" t="str">
        <f t="shared" si="28"/>
        <v/>
      </c>
      <c r="D1098" s="48" t="str">
        <f t="shared" si="29"/>
        <v/>
      </c>
    </row>
    <row r="1099" spans="1:4" ht="12.75">
      <c r="A1099" s="3" t="str">
        <f ca="1">'ronde 8'!C49&amp;'ronde 8'!E49</f>
        <v/>
      </c>
      <c r="B1099" s="48">
        <f>'ronde 8'!G49</f>
        <v>0</v>
      </c>
      <c r="C1099" s="48" t="str">
        <f t="shared" si="28"/>
        <v/>
      </c>
      <c r="D1099" s="48" t="str">
        <f t="shared" si="29"/>
        <v/>
      </c>
    </row>
    <row r="1100" spans="1:4" ht="12.75">
      <c r="A1100" s="3" t="str">
        <f ca="1">'ronde 8'!C50&amp;'ronde 8'!E50</f>
        <v/>
      </c>
      <c r="B1100" s="48">
        <f>'ronde 8'!G50</f>
        <v>0</v>
      </c>
      <c r="C1100" s="48" t="str">
        <f t="shared" si="28"/>
        <v/>
      </c>
      <c r="D1100" s="48" t="str">
        <f t="shared" si="29"/>
        <v/>
      </c>
    </row>
    <row r="1101" spans="1:4" ht="12.75">
      <c r="A1101" s="3" t="str">
        <f ca="1">'ronde 8'!C51&amp;'ronde 8'!E51</f>
        <v/>
      </c>
      <c r="B1101" s="48">
        <f>'ronde 8'!G51</f>
        <v>0</v>
      </c>
      <c r="C1101" s="48" t="str">
        <f t="shared" si="28"/>
        <v/>
      </c>
      <c r="D1101" s="48" t="str">
        <f t="shared" si="29"/>
        <v/>
      </c>
    </row>
    <row r="1102" spans="1:4" ht="12.75">
      <c r="A1102" s="3" t="str">
        <f ca="1">'ronde 8'!C52&amp;'ronde 8'!E52</f>
        <v/>
      </c>
      <c r="B1102" s="48">
        <f>'ronde 8'!G52</f>
        <v>0</v>
      </c>
      <c r="C1102" s="48" t="str">
        <f t="shared" si="28"/>
        <v/>
      </c>
      <c r="D1102" s="48" t="str">
        <f t="shared" si="29"/>
        <v/>
      </c>
    </row>
    <row r="1103" spans="1:4" ht="12.75">
      <c r="A1103" s="3" t="str">
        <f ca="1">'ronde 8'!C53&amp;'ronde 8'!E53</f>
        <v/>
      </c>
      <c r="B1103" s="48">
        <f>'ronde 8'!G53</f>
        <v>0</v>
      </c>
      <c r="C1103" s="48" t="str">
        <f t="shared" si="28"/>
        <v/>
      </c>
      <c r="D1103" s="48" t="str">
        <f t="shared" si="29"/>
        <v/>
      </c>
    </row>
    <row r="1104" spans="1:4" ht="12.75">
      <c r="A1104" s="3" t="str">
        <f ca="1">'ronde 8'!C54&amp;'ronde 8'!E54</f>
        <v/>
      </c>
      <c r="B1104" s="48">
        <f>'ronde 8'!G54</f>
        <v>0</v>
      </c>
      <c r="C1104" s="48" t="str">
        <f t="shared" si="28"/>
        <v/>
      </c>
      <c r="D1104" s="48" t="str">
        <f t="shared" si="29"/>
        <v/>
      </c>
    </row>
    <row r="1105" spans="1:4" ht="12.75">
      <c r="A1105" s="3" t="str">
        <f ca="1">'ronde 8'!C55&amp;'ronde 8'!E55</f>
        <v/>
      </c>
      <c r="B1105" s="48">
        <f>'ronde 8'!G55</f>
        <v>0</v>
      </c>
      <c r="C1105" s="48" t="str">
        <f t="shared" si="28"/>
        <v/>
      </c>
      <c r="D1105" s="48" t="str">
        <f t="shared" si="29"/>
        <v/>
      </c>
    </row>
    <row r="1106" spans="1:4" ht="12.75">
      <c r="A1106" s="3" t="str">
        <f ca="1">'ronde 8'!C56&amp;'ronde 8'!E56</f>
        <v/>
      </c>
      <c r="B1106" s="48">
        <f>'ronde 8'!G56</f>
        <v>0</v>
      </c>
      <c r="C1106" s="48" t="str">
        <f t="shared" si="28"/>
        <v/>
      </c>
      <c r="D1106" s="48" t="str">
        <f t="shared" si="29"/>
        <v/>
      </c>
    </row>
    <row r="1107" spans="1:4" ht="12.75">
      <c r="A1107" s="3" t="str">
        <f ca="1">'ronde 8'!C57&amp;'ronde 8'!E57</f>
        <v/>
      </c>
      <c r="B1107" s="48">
        <f>'ronde 8'!G57</f>
        <v>0</v>
      </c>
      <c r="C1107" s="48" t="str">
        <f t="shared" si="28"/>
        <v/>
      </c>
      <c r="D1107" s="48" t="str">
        <f t="shared" si="29"/>
        <v/>
      </c>
    </row>
    <row r="1108" spans="1:4" ht="12.75">
      <c r="A1108" s="3" t="str">
        <f ca="1">'ronde 8'!C58&amp;'ronde 8'!E58</f>
        <v/>
      </c>
      <c r="B1108" s="48">
        <f>'ronde 8'!G58</f>
        <v>0</v>
      </c>
      <c r="C1108" s="48" t="str">
        <f t="shared" si="28"/>
        <v/>
      </c>
      <c r="D1108" s="48" t="str">
        <f t="shared" si="29"/>
        <v/>
      </c>
    </row>
    <row r="1109" spans="1:4" ht="12.75">
      <c r="A1109" s="3" t="str">
        <f ca="1">'ronde 8'!C59&amp;'ronde 8'!E59</f>
        <v/>
      </c>
      <c r="B1109" s="48">
        <f>'ronde 8'!G59</f>
        <v>0</v>
      </c>
      <c r="C1109" s="48" t="str">
        <f t="shared" si="28"/>
        <v/>
      </c>
      <c r="D1109" s="48" t="str">
        <f t="shared" si="29"/>
        <v/>
      </c>
    </row>
    <row r="1110" spans="1:4" ht="12.75">
      <c r="A1110" s="3" t="str">
        <f ca="1">'ronde 8'!C60&amp;'ronde 8'!E60</f>
        <v/>
      </c>
      <c r="B1110" s="48">
        <f>'ronde 8'!G60</f>
        <v>0</v>
      </c>
      <c r="C1110" s="48" t="str">
        <f t="shared" si="28"/>
        <v/>
      </c>
      <c r="D1110" s="48" t="str">
        <f t="shared" si="29"/>
        <v/>
      </c>
    </row>
    <row r="1111" spans="1:4" ht="12.75">
      <c r="A1111" s="3" t="str">
        <f ca="1">'ronde 8'!C61&amp;'ronde 8'!E61</f>
        <v/>
      </c>
      <c r="B1111" s="48">
        <f>'ronde 8'!G61</f>
        <v>0</v>
      </c>
      <c r="C1111" s="48" t="str">
        <f t="shared" si="28"/>
        <v/>
      </c>
      <c r="D1111" s="48" t="str">
        <f t="shared" si="29"/>
        <v/>
      </c>
    </row>
    <row r="1112" spans="1:4" ht="12.75">
      <c r="A1112" s="3" t="str">
        <f ca="1">'ronde 8'!C62&amp;'ronde 8'!E62</f>
        <v/>
      </c>
      <c r="B1112" s="48">
        <f>'ronde 8'!G62</f>
        <v>0</v>
      </c>
      <c r="C1112" s="48" t="str">
        <f t="shared" si="28"/>
        <v/>
      </c>
      <c r="D1112" s="48" t="str">
        <f t="shared" si="29"/>
        <v/>
      </c>
    </row>
    <row r="1113" spans="1:4" ht="12.75">
      <c r="A1113" s="3" t="str">
        <f ca="1">'ronde 8'!C63&amp;'ronde 8'!E63</f>
        <v/>
      </c>
      <c r="B1113" s="48">
        <f>'ronde 8'!G63</f>
        <v>0</v>
      </c>
      <c r="C1113" s="48" t="str">
        <f t="shared" si="28"/>
        <v/>
      </c>
      <c r="D1113" s="48" t="str">
        <f t="shared" si="29"/>
        <v/>
      </c>
    </row>
    <row r="1114" spans="1:4" ht="12.75">
      <c r="A1114" s="3" t="str">
        <f ca="1">'ronde 8'!C64&amp;'ronde 8'!E64</f>
        <v/>
      </c>
      <c r="B1114" s="48">
        <f>'ronde 8'!G64</f>
        <v>0</v>
      </c>
      <c r="C1114" s="48" t="str">
        <f t="shared" si="28"/>
        <v/>
      </c>
      <c r="D1114" s="48" t="str">
        <f t="shared" si="29"/>
        <v/>
      </c>
    </row>
    <row r="1115" spans="1:4" ht="12.75">
      <c r="A1115" s="3" t="str">
        <f ca="1">'ronde 8'!C65&amp;'ronde 8'!E65</f>
        <v/>
      </c>
      <c r="B1115" s="48">
        <f>'ronde 8'!G65</f>
        <v>0</v>
      </c>
      <c r="C1115" s="48" t="str">
        <f t="shared" si="28"/>
        <v/>
      </c>
      <c r="D1115" s="48" t="str">
        <f t="shared" si="29"/>
        <v/>
      </c>
    </row>
    <row r="1116" spans="1:4" ht="12.75">
      <c r="A1116" s="3" t="str">
        <f ca="1">'ronde 8'!C66&amp;'ronde 8'!E66</f>
        <v/>
      </c>
      <c r="B1116" s="48">
        <f>'ronde 8'!G66</f>
        <v>0</v>
      </c>
      <c r="C1116" s="48" t="str">
        <f aca="true" t="shared" si="30" ref="C1116:C1156">IF(B1116=0,"",IF(B1116=1,1,IF(B1116=3,0.5,0)))</f>
        <v/>
      </c>
      <c r="D1116" s="48" t="str">
        <f aca="true" t="shared" si="31" ref="D1116:D1156">IF(B1116=0,"",IF(B1116=1,0,IF(B1116=3,0.5,1)))</f>
        <v/>
      </c>
    </row>
    <row r="1117" spans="1:4" ht="12.75">
      <c r="A1117" s="3" t="str">
        <f ca="1">'ronde 8'!C67&amp;'ronde 8'!E67</f>
        <v/>
      </c>
      <c r="B1117" s="48">
        <f>'ronde 8'!G67</f>
        <v>0</v>
      </c>
      <c r="C1117" s="48" t="str">
        <f t="shared" si="30"/>
        <v/>
      </c>
      <c r="D1117" s="48" t="str">
        <f t="shared" si="31"/>
        <v/>
      </c>
    </row>
    <row r="1118" spans="1:4" ht="12.75">
      <c r="A1118" s="3" t="str">
        <f ca="1">'ronde 8'!C68&amp;'ronde 8'!E68</f>
        <v/>
      </c>
      <c r="B1118" s="48">
        <f>'ronde 8'!G68</f>
        <v>0</v>
      </c>
      <c r="C1118" s="48" t="str">
        <f t="shared" si="30"/>
        <v/>
      </c>
      <c r="D1118" s="48" t="str">
        <f t="shared" si="31"/>
        <v/>
      </c>
    </row>
    <row r="1119" spans="1:4" ht="12.75">
      <c r="A1119" s="3" t="str">
        <f ca="1">'ronde 8'!C69&amp;'ronde 8'!E69</f>
        <v/>
      </c>
      <c r="B1119" s="48">
        <f>'ronde 8'!G69</f>
        <v>0</v>
      </c>
      <c r="C1119" s="48" t="str">
        <f t="shared" si="30"/>
        <v/>
      </c>
      <c r="D1119" s="48" t="str">
        <f t="shared" si="31"/>
        <v/>
      </c>
    </row>
    <row r="1120" spans="1:4" ht="12.75">
      <c r="A1120" s="3" t="str">
        <f ca="1">'ronde 8'!C70&amp;'ronde 8'!E70</f>
        <v/>
      </c>
      <c r="B1120" s="48">
        <f>'ronde 8'!G70</f>
        <v>0</v>
      </c>
      <c r="C1120" s="48" t="str">
        <f t="shared" si="30"/>
        <v/>
      </c>
      <c r="D1120" s="48" t="str">
        <f t="shared" si="31"/>
        <v/>
      </c>
    </row>
    <row r="1121" spans="1:4" ht="12.75">
      <c r="A1121" s="3" t="str">
        <f ca="1">'ronde 8'!C71&amp;'ronde 8'!E71</f>
        <v/>
      </c>
      <c r="B1121" s="48">
        <f>'ronde 8'!G71</f>
        <v>0</v>
      </c>
      <c r="C1121" s="48" t="str">
        <f t="shared" si="30"/>
        <v/>
      </c>
      <c r="D1121" s="48" t="str">
        <f t="shared" si="31"/>
        <v/>
      </c>
    </row>
    <row r="1122" spans="1:4" ht="12.75">
      <c r="A1122" s="3" t="str">
        <f ca="1">'ronde 8'!C72&amp;'ronde 8'!E72</f>
        <v/>
      </c>
      <c r="B1122" s="48">
        <f>'ronde 8'!G72</f>
        <v>0</v>
      </c>
      <c r="C1122" s="48" t="str">
        <f t="shared" si="30"/>
        <v/>
      </c>
      <c r="D1122" s="48" t="str">
        <f t="shared" si="31"/>
        <v/>
      </c>
    </row>
    <row r="1123" spans="1:4" ht="12.75">
      <c r="A1123" s="3" t="str">
        <f ca="1">'ronde 8'!C73&amp;'ronde 8'!E73</f>
        <v/>
      </c>
      <c r="B1123" s="48">
        <f>'ronde 8'!G73</f>
        <v>0</v>
      </c>
      <c r="C1123" s="48" t="str">
        <f t="shared" si="30"/>
        <v/>
      </c>
      <c r="D1123" s="48" t="str">
        <f t="shared" si="31"/>
        <v/>
      </c>
    </row>
    <row r="1124" spans="1:4" ht="12.75">
      <c r="A1124" s="3" t="str">
        <f ca="1">'ronde 8'!C74&amp;'ronde 8'!E74</f>
        <v/>
      </c>
      <c r="B1124" s="48">
        <f>'ronde 8'!G74</f>
        <v>0</v>
      </c>
      <c r="C1124" s="48" t="str">
        <f t="shared" si="30"/>
        <v/>
      </c>
      <c r="D1124" s="48" t="str">
        <f t="shared" si="31"/>
        <v/>
      </c>
    </row>
    <row r="1125" spans="1:4" ht="12.75">
      <c r="A1125" s="3" t="str">
        <f ca="1">'ronde 8'!C75&amp;'ronde 8'!E75</f>
        <v/>
      </c>
      <c r="B1125" s="48">
        <f>'ronde 8'!G75</f>
        <v>0</v>
      </c>
      <c r="C1125" s="48" t="str">
        <f t="shared" si="30"/>
        <v/>
      </c>
      <c r="D1125" s="48" t="str">
        <f t="shared" si="31"/>
        <v/>
      </c>
    </row>
    <row r="1126" spans="1:4" ht="12.75">
      <c r="A1126" s="3" t="str">
        <f ca="1">'ronde 8'!C76&amp;'ronde 8'!E76</f>
        <v/>
      </c>
      <c r="B1126" s="48">
        <f>'ronde 8'!G76</f>
        <v>0</v>
      </c>
      <c r="C1126" s="48" t="str">
        <f t="shared" si="30"/>
        <v/>
      </c>
      <c r="D1126" s="48" t="str">
        <f t="shared" si="31"/>
        <v/>
      </c>
    </row>
    <row r="1127" spans="1:4" ht="12.75">
      <c r="A1127" s="3" t="str">
        <f ca="1">'ronde 8'!C77&amp;'ronde 8'!E77</f>
        <v/>
      </c>
      <c r="B1127" s="48">
        <f>'ronde 8'!G77</f>
        <v>0</v>
      </c>
      <c r="C1127" s="48" t="str">
        <f t="shared" si="30"/>
        <v/>
      </c>
      <c r="D1127" s="48" t="str">
        <f t="shared" si="31"/>
        <v/>
      </c>
    </row>
    <row r="1128" spans="1:4" ht="12.75">
      <c r="A1128" s="3" t="str">
        <f ca="1">'ronde 8'!C78&amp;'ronde 8'!E78</f>
        <v/>
      </c>
      <c r="B1128" s="48">
        <f>'ronde 8'!G78</f>
        <v>0</v>
      </c>
      <c r="C1128" s="48" t="str">
        <f t="shared" si="30"/>
        <v/>
      </c>
      <c r="D1128" s="48" t="str">
        <f t="shared" si="31"/>
        <v/>
      </c>
    </row>
    <row r="1129" spans="1:4" ht="12.75">
      <c r="A1129" s="3" t="str">
        <f ca="1">'ronde 8'!C79&amp;'ronde 8'!E79</f>
        <v/>
      </c>
      <c r="B1129" s="48">
        <f>'ronde 8'!G79</f>
        <v>0</v>
      </c>
      <c r="C1129" s="48" t="str">
        <f t="shared" si="30"/>
        <v/>
      </c>
      <c r="D1129" s="48" t="str">
        <f t="shared" si="31"/>
        <v/>
      </c>
    </row>
    <row r="1130" spans="1:4" ht="12.75">
      <c r="A1130" s="3" t="str">
        <f ca="1">'ronde 8'!C80&amp;'ronde 8'!E80</f>
        <v/>
      </c>
      <c r="B1130" s="48">
        <f>'ronde 8'!G80</f>
        <v>0</v>
      </c>
      <c r="C1130" s="48" t="str">
        <f t="shared" si="30"/>
        <v/>
      </c>
      <c r="D1130" s="48" t="str">
        <f t="shared" si="31"/>
        <v/>
      </c>
    </row>
    <row r="1131" spans="1:4" ht="12.75">
      <c r="A1131" s="3" t="str">
        <f ca="1">'ronde 8'!C81&amp;'ronde 8'!E81</f>
        <v/>
      </c>
      <c r="B1131" s="48">
        <f>'ronde 8'!G81</f>
        <v>0</v>
      </c>
      <c r="C1131" s="48" t="str">
        <f t="shared" si="30"/>
        <v/>
      </c>
      <c r="D1131" s="48" t="str">
        <f t="shared" si="31"/>
        <v/>
      </c>
    </row>
    <row r="1132" spans="1:4" ht="12.75">
      <c r="A1132" s="3" t="str">
        <f ca="1">'ronde 8'!C82&amp;'ronde 8'!E82</f>
        <v/>
      </c>
      <c r="B1132" s="48">
        <f>'ronde 8'!G82</f>
        <v>0</v>
      </c>
      <c r="C1132" s="48" t="str">
        <f t="shared" si="30"/>
        <v/>
      </c>
      <c r="D1132" s="48" t="str">
        <f t="shared" si="31"/>
        <v/>
      </c>
    </row>
    <row r="1133" spans="1:4" ht="12.75">
      <c r="A1133" s="3" t="str">
        <f ca="1">'ronde 8'!C83&amp;'ronde 8'!E83</f>
        <v/>
      </c>
      <c r="B1133" s="48">
        <f>'ronde 8'!G83</f>
        <v>0</v>
      </c>
      <c r="C1133" s="48" t="str">
        <f t="shared" si="30"/>
        <v/>
      </c>
      <c r="D1133" s="48" t="str">
        <f t="shared" si="31"/>
        <v/>
      </c>
    </row>
    <row r="1134" spans="1:4" ht="12.75">
      <c r="A1134" s="3" t="str">
        <f ca="1">'ronde 8'!C84&amp;'ronde 8'!E84</f>
        <v/>
      </c>
      <c r="B1134" s="48">
        <f>'ronde 8'!G84</f>
        <v>0</v>
      </c>
      <c r="C1134" s="48" t="str">
        <f t="shared" si="30"/>
        <v/>
      </c>
      <c r="D1134" s="48" t="str">
        <f t="shared" si="31"/>
        <v/>
      </c>
    </row>
    <row r="1135" spans="1:4" ht="12.75">
      <c r="A1135" s="3" t="str">
        <f ca="1">'ronde 8'!C85&amp;'ronde 8'!E85</f>
        <v/>
      </c>
      <c r="B1135" s="48">
        <f>'ronde 8'!G85</f>
        <v>0</v>
      </c>
      <c r="C1135" s="48" t="str">
        <f t="shared" si="30"/>
        <v/>
      </c>
      <c r="D1135" s="48" t="str">
        <f t="shared" si="31"/>
        <v/>
      </c>
    </row>
    <row r="1136" spans="1:4" ht="12.75">
      <c r="A1136" s="3" t="str">
        <f ca="1">'ronde 8'!C86&amp;'ronde 8'!E86</f>
        <v/>
      </c>
      <c r="B1136" s="48">
        <f>'ronde 8'!G86</f>
        <v>0</v>
      </c>
      <c r="C1136" s="48" t="str">
        <f t="shared" si="30"/>
        <v/>
      </c>
      <c r="D1136" s="48" t="str">
        <f t="shared" si="31"/>
        <v/>
      </c>
    </row>
    <row r="1137" spans="1:4" ht="12.75">
      <c r="A1137" s="3" t="str">
        <f ca="1">'ronde 8'!C87&amp;'ronde 8'!E87</f>
        <v/>
      </c>
      <c r="B1137" s="48">
        <f>'ronde 8'!G87</f>
        <v>0</v>
      </c>
      <c r="C1137" s="48" t="str">
        <f t="shared" si="30"/>
        <v/>
      </c>
      <c r="D1137" s="48" t="str">
        <f t="shared" si="31"/>
        <v/>
      </c>
    </row>
    <row r="1138" spans="1:4" ht="12.75">
      <c r="A1138" s="3" t="str">
        <f ca="1">'ronde 8'!C88&amp;'ronde 8'!E88</f>
        <v/>
      </c>
      <c r="B1138" s="48">
        <f>'ronde 8'!G88</f>
        <v>0</v>
      </c>
      <c r="C1138" s="48" t="str">
        <f t="shared" si="30"/>
        <v/>
      </c>
      <c r="D1138" s="48" t="str">
        <f t="shared" si="31"/>
        <v/>
      </c>
    </row>
    <row r="1139" spans="1:4" ht="12.75">
      <c r="A1139" s="3" t="str">
        <f ca="1">'ronde 8'!C89&amp;'ronde 8'!E89</f>
        <v/>
      </c>
      <c r="B1139" s="48">
        <f>'ronde 8'!G89</f>
        <v>0</v>
      </c>
      <c r="C1139" s="48" t="str">
        <f t="shared" si="30"/>
        <v/>
      </c>
      <c r="D1139" s="48" t="str">
        <f t="shared" si="31"/>
        <v/>
      </c>
    </row>
    <row r="1140" spans="1:4" ht="12.75">
      <c r="A1140" s="3" t="str">
        <f ca="1">'ronde 8'!C90&amp;'ronde 8'!E90</f>
        <v/>
      </c>
      <c r="B1140" s="48">
        <f>'ronde 8'!G90</f>
        <v>0</v>
      </c>
      <c r="C1140" s="48" t="str">
        <f t="shared" si="30"/>
        <v/>
      </c>
      <c r="D1140" s="48" t="str">
        <f t="shared" si="31"/>
        <v/>
      </c>
    </row>
    <row r="1141" spans="1:4" ht="12.75">
      <c r="A1141" s="3" t="str">
        <f ca="1">'ronde 8'!C91&amp;'ronde 8'!E91</f>
        <v/>
      </c>
      <c r="B1141" s="48">
        <f>'ronde 8'!G91</f>
        <v>0</v>
      </c>
      <c r="C1141" s="48" t="str">
        <f t="shared" si="30"/>
        <v/>
      </c>
      <c r="D1141" s="48" t="str">
        <f t="shared" si="31"/>
        <v/>
      </c>
    </row>
    <row r="1142" spans="1:4" ht="12.75">
      <c r="A1142" s="3" t="str">
        <f ca="1">'ronde 8'!C92&amp;'ronde 8'!E92</f>
        <v/>
      </c>
      <c r="B1142" s="48">
        <f>'ronde 8'!G92</f>
        <v>0</v>
      </c>
      <c r="C1142" s="48" t="str">
        <f t="shared" si="30"/>
        <v/>
      </c>
      <c r="D1142" s="48" t="str">
        <f t="shared" si="31"/>
        <v/>
      </c>
    </row>
    <row r="1143" spans="1:4" ht="12.75">
      <c r="A1143" s="3" t="str">
        <f ca="1">'ronde 8'!C93&amp;'ronde 8'!E93</f>
        <v/>
      </c>
      <c r="B1143" s="48">
        <f>'ronde 8'!G93</f>
        <v>0</v>
      </c>
      <c r="C1143" s="48" t="str">
        <f t="shared" si="30"/>
        <v/>
      </c>
      <c r="D1143" s="48" t="str">
        <f t="shared" si="31"/>
        <v/>
      </c>
    </row>
    <row r="1144" spans="1:4" ht="12.75">
      <c r="A1144" s="3" t="str">
        <f ca="1">'ronde 8'!C94&amp;'ronde 8'!E94</f>
        <v/>
      </c>
      <c r="B1144" s="48">
        <f>'ronde 8'!G94</f>
        <v>0</v>
      </c>
      <c r="C1144" s="48" t="str">
        <f t="shared" si="30"/>
        <v/>
      </c>
      <c r="D1144" s="48" t="str">
        <f t="shared" si="31"/>
        <v/>
      </c>
    </row>
    <row r="1145" spans="1:4" ht="12.75">
      <c r="A1145" s="3" t="str">
        <f ca="1">'ronde 8'!C95&amp;'ronde 8'!E95</f>
        <v/>
      </c>
      <c r="B1145" s="48">
        <f>'ronde 8'!G95</f>
        <v>0</v>
      </c>
      <c r="C1145" s="48" t="str">
        <f t="shared" si="30"/>
        <v/>
      </c>
      <c r="D1145" s="48" t="str">
        <f t="shared" si="31"/>
        <v/>
      </c>
    </row>
    <row r="1146" spans="1:4" ht="12.75">
      <c r="A1146" s="3" t="str">
        <f ca="1">'ronde 8'!C96&amp;'ronde 8'!E96</f>
        <v/>
      </c>
      <c r="B1146" s="48">
        <f>'ronde 8'!G96</f>
        <v>0</v>
      </c>
      <c r="C1146" s="48" t="str">
        <f t="shared" si="30"/>
        <v/>
      </c>
      <c r="D1146" s="48" t="str">
        <f t="shared" si="31"/>
        <v/>
      </c>
    </row>
    <row r="1147" spans="1:4" ht="12.75">
      <c r="A1147" s="3" t="str">
        <f ca="1">'ronde 8'!C97&amp;'ronde 8'!E97</f>
        <v/>
      </c>
      <c r="B1147" s="48">
        <f>'ronde 8'!G97</f>
        <v>0</v>
      </c>
      <c r="C1147" s="48" t="str">
        <f t="shared" si="30"/>
        <v/>
      </c>
      <c r="D1147" s="48" t="str">
        <f t="shared" si="31"/>
        <v/>
      </c>
    </row>
    <row r="1148" spans="1:4" ht="12.75">
      <c r="A1148" s="3" t="str">
        <f ca="1">'ronde 8'!C98&amp;'ronde 8'!E98</f>
        <v/>
      </c>
      <c r="B1148" s="48">
        <f>'ronde 8'!G98</f>
        <v>0</v>
      </c>
      <c r="C1148" s="48" t="str">
        <f t="shared" si="30"/>
        <v/>
      </c>
      <c r="D1148" s="48" t="str">
        <f t="shared" si="31"/>
        <v/>
      </c>
    </row>
    <row r="1149" spans="1:4" ht="12.75">
      <c r="A1149" s="3" t="str">
        <f ca="1">'ronde 8'!C99&amp;'ronde 8'!E99</f>
        <v/>
      </c>
      <c r="B1149" s="48">
        <f>'ronde 8'!G99</f>
        <v>0</v>
      </c>
      <c r="C1149" s="48" t="str">
        <f t="shared" si="30"/>
        <v/>
      </c>
      <c r="D1149" s="48" t="str">
        <f t="shared" si="31"/>
        <v/>
      </c>
    </row>
    <row r="1150" spans="1:4" ht="12.75">
      <c r="A1150" s="3" t="str">
        <f ca="1">'ronde 8'!C100&amp;'ronde 8'!E100</f>
        <v/>
      </c>
      <c r="B1150" s="48">
        <f>'ronde 8'!G100</f>
        <v>0</v>
      </c>
      <c r="C1150" s="48" t="str">
        <f t="shared" si="30"/>
        <v/>
      </c>
      <c r="D1150" s="48" t="str">
        <f t="shared" si="31"/>
        <v/>
      </c>
    </row>
    <row r="1151" spans="1:4" ht="12.75">
      <c r="A1151" s="3" t="str">
        <f ca="1">'ronde 8'!C101&amp;'ronde 8'!E101</f>
        <v/>
      </c>
      <c r="B1151" s="48">
        <f>'ronde 8'!G101</f>
        <v>0</v>
      </c>
      <c r="C1151" s="48" t="str">
        <f t="shared" si="30"/>
        <v/>
      </c>
      <c r="D1151" s="48" t="str">
        <f t="shared" si="31"/>
        <v/>
      </c>
    </row>
    <row r="1152" spans="1:4" ht="12.75">
      <c r="A1152" s="3" t="str">
        <f ca="1">'ronde 8'!C102&amp;'ronde 8'!E102</f>
        <v/>
      </c>
      <c r="B1152" s="48">
        <f>'ronde 8'!G102</f>
        <v>0</v>
      </c>
      <c r="C1152" s="48" t="str">
        <f t="shared" si="30"/>
        <v/>
      </c>
      <c r="D1152" s="48" t="str">
        <f t="shared" si="31"/>
        <v/>
      </c>
    </row>
    <row r="1153" spans="1:4" ht="12.75">
      <c r="A1153" s="3" t="str">
        <f ca="1">'ronde 8'!C103&amp;'ronde 8'!E103</f>
        <v/>
      </c>
      <c r="B1153" s="48">
        <f>'ronde 8'!G103</f>
        <v>0</v>
      </c>
      <c r="C1153" s="48" t="str">
        <f t="shared" si="30"/>
        <v/>
      </c>
      <c r="D1153" s="48" t="str">
        <f t="shared" si="31"/>
        <v/>
      </c>
    </row>
    <row r="1154" spans="1:4" ht="12.75">
      <c r="A1154" s="3" t="str">
        <f ca="1">'ronde 8'!C104&amp;'ronde 8'!E104</f>
        <v/>
      </c>
      <c r="B1154" s="48">
        <f>'ronde 8'!G104</f>
        <v>0</v>
      </c>
      <c r="C1154" s="48" t="str">
        <f t="shared" si="30"/>
        <v/>
      </c>
      <c r="D1154" s="48" t="str">
        <f t="shared" si="31"/>
        <v/>
      </c>
    </row>
    <row r="1155" spans="1:4" ht="12.75">
      <c r="A1155" s="3" t="str">
        <f ca="1">'ronde 8'!C105&amp;'ronde 8'!E105</f>
        <v/>
      </c>
      <c r="B1155" s="48">
        <f>'ronde 8'!G105</f>
        <v>0</v>
      </c>
      <c r="C1155" s="48" t="str">
        <f t="shared" si="30"/>
        <v/>
      </c>
      <c r="D1155" s="48" t="str">
        <f t="shared" si="31"/>
        <v/>
      </c>
    </row>
    <row r="1156" spans="1:4" ht="12.75">
      <c r="A1156" s="3" t="str">
        <f ca="1">'ronde 8'!C106&amp;'ronde 8'!E106</f>
        <v/>
      </c>
      <c r="B1156" s="48">
        <f>'ronde 8'!G106</f>
        <v>0</v>
      </c>
      <c r="C1156" s="48" t="str">
        <f t="shared" si="30"/>
        <v/>
      </c>
      <c r="D1156" s="48" t="str">
        <f t="shared" si="31"/>
        <v/>
      </c>
    </row>
    <row r="1201" spans="1:2" ht="12.75">
      <c r="A1201" s="4" t="s">
        <v>303</v>
      </c>
      <c r="B1201" s="48"/>
    </row>
    <row r="1202" spans="1:4" ht="12.75">
      <c r="A1202" s="3" t="str">
        <f ca="1">'ronde 9'!C2&amp;'ronde 9'!E2</f>
        <v/>
      </c>
      <c r="B1202" s="48">
        <f>'ronde 9'!G2</f>
        <v>0</v>
      </c>
      <c r="C1202" s="48" t="str">
        <f aca="true" t="shared" si="32" ref="C1202:C1265">IF(B1202=0,"",IF(B1202=1,1,IF(B1202=3,0.5,0)))</f>
        <v/>
      </c>
      <c r="D1202" s="48" t="str">
        <f aca="true" t="shared" si="33" ref="D1202:D1265">IF(B1202=0,"",IF(B1202=1,0,IF(B1202=3,0.5,1)))</f>
        <v/>
      </c>
    </row>
    <row r="1203" spans="1:4" ht="12.75">
      <c r="A1203" s="3" t="str">
        <f ca="1">'ronde 9'!C3&amp;'ronde 9'!E3</f>
        <v/>
      </c>
      <c r="B1203" s="48">
        <f>'ronde 9'!G3</f>
        <v>0</v>
      </c>
      <c r="C1203" s="48" t="str">
        <f t="shared" si="32"/>
        <v/>
      </c>
      <c r="D1203" s="48" t="str">
        <f t="shared" si="33"/>
        <v/>
      </c>
    </row>
    <row r="1204" spans="1:4" ht="12.75">
      <c r="A1204" s="3" t="str">
        <f ca="1">'ronde 9'!C4&amp;'ronde 9'!E4</f>
        <v/>
      </c>
      <c r="B1204" s="48">
        <f>'ronde 9'!G4</f>
        <v>0</v>
      </c>
      <c r="C1204" s="48" t="str">
        <f t="shared" si="32"/>
        <v/>
      </c>
      <c r="D1204" s="48" t="str">
        <f t="shared" si="33"/>
        <v/>
      </c>
    </row>
    <row r="1205" spans="1:4" ht="12.75">
      <c r="A1205" s="3" t="str">
        <f ca="1">'ronde 9'!C5&amp;'ronde 9'!E5</f>
        <v/>
      </c>
      <c r="B1205" s="48">
        <f>'ronde 9'!G5</f>
        <v>0</v>
      </c>
      <c r="C1205" s="48" t="str">
        <f t="shared" si="32"/>
        <v/>
      </c>
      <c r="D1205" s="48" t="str">
        <f t="shared" si="33"/>
        <v/>
      </c>
    </row>
    <row r="1206" spans="1:4" ht="12.75">
      <c r="A1206" s="3" t="str">
        <f ca="1">'ronde 9'!C6&amp;'ronde 9'!E6</f>
        <v/>
      </c>
      <c r="B1206" s="48">
        <f>'ronde 9'!G6</f>
        <v>0</v>
      </c>
      <c r="C1206" s="48" t="str">
        <f t="shared" si="32"/>
        <v/>
      </c>
      <c r="D1206" s="48" t="str">
        <f t="shared" si="33"/>
        <v/>
      </c>
    </row>
    <row r="1207" spans="1:4" ht="12.75">
      <c r="A1207" s="3" t="str">
        <f ca="1">'ronde 9'!C7&amp;'ronde 9'!E7</f>
        <v/>
      </c>
      <c r="B1207" s="48">
        <f>'ronde 9'!G7</f>
        <v>0</v>
      </c>
      <c r="C1207" s="48" t="str">
        <f t="shared" si="32"/>
        <v/>
      </c>
      <c r="D1207" s="48" t="str">
        <f t="shared" si="33"/>
        <v/>
      </c>
    </row>
    <row r="1208" spans="1:4" ht="12.75">
      <c r="A1208" s="3" t="str">
        <f ca="1">'ronde 9'!C8&amp;'ronde 9'!E8</f>
        <v/>
      </c>
      <c r="B1208" s="48">
        <f>'ronde 9'!G8</f>
        <v>0</v>
      </c>
      <c r="C1208" s="48" t="str">
        <f t="shared" si="32"/>
        <v/>
      </c>
      <c r="D1208" s="48" t="str">
        <f t="shared" si="33"/>
        <v/>
      </c>
    </row>
    <row r="1209" spans="1:4" ht="12.75">
      <c r="A1209" s="3" t="str">
        <f ca="1">'ronde 9'!C9&amp;'ronde 9'!E9</f>
        <v/>
      </c>
      <c r="B1209" s="48">
        <f>'ronde 9'!G9</f>
        <v>0</v>
      </c>
      <c r="C1209" s="48" t="str">
        <f t="shared" si="32"/>
        <v/>
      </c>
      <c r="D1209" s="48" t="str">
        <f t="shared" si="33"/>
        <v/>
      </c>
    </row>
    <row r="1210" spans="1:4" ht="12.75">
      <c r="A1210" s="3" t="str">
        <f ca="1">'ronde 9'!C10&amp;'ronde 9'!E10</f>
        <v/>
      </c>
      <c r="B1210" s="48">
        <f>'ronde 9'!G10</f>
        <v>0</v>
      </c>
      <c r="C1210" s="48" t="str">
        <f t="shared" si="32"/>
        <v/>
      </c>
      <c r="D1210" s="48" t="str">
        <f t="shared" si="33"/>
        <v/>
      </c>
    </row>
    <row r="1211" spans="1:4" ht="12.75">
      <c r="A1211" s="3" t="str">
        <f ca="1">'ronde 9'!C11&amp;'ronde 9'!E11</f>
        <v/>
      </c>
      <c r="B1211" s="48">
        <f>'ronde 9'!G11</f>
        <v>0</v>
      </c>
      <c r="C1211" s="48" t="str">
        <f t="shared" si="32"/>
        <v/>
      </c>
      <c r="D1211" s="48" t="str">
        <f t="shared" si="33"/>
        <v/>
      </c>
    </row>
    <row r="1212" spans="1:4" ht="12.75">
      <c r="A1212" s="3" t="str">
        <f ca="1">'ronde 9'!C12&amp;'ronde 9'!E12</f>
        <v/>
      </c>
      <c r="B1212" s="48">
        <f>'ronde 9'!G12</f>
        <v>0</v>
      </c>
      <c r="C1212" s="48" t="str">
        <f t="shared" si="32"/>
        <v/>
      </c>
      <c r="D1212" s="48" t="str">
        <f t="shared" si="33"/>
        <v/>
      </c>
    </row>
    <row r="1213" spans="1:4" ht="12.75">
      <c r="A1213" s="3" t="str">
        <f ca="1">'ronde 9'!C13&amp;'ronde 9'!E13</f>
        <v/>
      </c>
      <c r="B1213" s="48">
        <f>'ronde 9'!G13</f>
        <v>0</v>
      </c>
      <c r="C1213" s="48" t="str">
        <f t="shared" si="32"/>
        <v/>
      </c>
      <c r="D1213" s="48" t="str">
        <f t="shared" si="33"/>
        <v/>
      </c>
    </row>
    <row r="1214" spans="1:4" ht="12.75">
      <c r="A1214" s="3" t="str">
        <f ca="1">'ronde 9'!C14&amp;'ronde 9'!E14</f>
        <v/>
      </c>
      <c r="B1214" s="48">
        <f>'ronde 9'!G14</f>
        <v>0</v>
      </c>
      <c r="C1214" s="48" t="str">
        <f t="shared" si="32"/>
        <v/>
      </c>
      <c r="D1214" s="48" t="str">
        <f t="shared" si="33"/>
        <v/>
      </c>
    </row>
    <row r="1215" spans="1:4" ht="12.75">
      <c r="A1215" s="3" t="str">
        <f ca="1">'ronde 9'!C15&amp;'ronde 9'!E15</f>
        <v/>
      </c>
      <c r="B1215" s="48">
        <f>'ronde 9'!G15</f>
        <v>0</v>
      </c>
      <c r="C1215" s="48" t="str">
        <f t="shared" si="32"/>
        <v/>
      </c>
      <c r="D1215" s="48" t="str">
        <f t="shared" si="33"/>
        <v/>
      </c>
    </row>
    <row r="1216" spans="1:4" ht="12.75">
      <c r="A1216" s="3" t="str">
        <f ca="1">'ronde 9'!C16&amp;'ronde 9'!E16</f>
        <v/>
      </c>
      <c r="B1216" s="48">
        <f>'ronde 9'!G16</f>
        <v>0</v>
      </c>
      <c r="C1216" s="48" t="str">
        <f t="shared" si="32"/>
        <v/>
      </c>
      <c r="D1216" s="48" t="str">
        <f t="shared" si="33"/>
        <v/>
      </c>
    </row>
    <row r="1217" spans="1:4" ht="12.75">
      <c r="A1217" s="3" t="str">
        <f ca="1">'ronde 9'!C17&amp;'ronde 9'!E17</f>
        <v/>
      </c>
      <c r="B1217" s="48">
        <f>'ronde 9'!G17</f>
        <v>0</v>
      </c>
      <c r="C1217" s="48" t="str">
        <f t="shared" si="32"/>
        <v/>
      </c>
      <c r="D1217" s="48" t="str">
        <f t="shared" si="33"/>
        <v/>
      </c>
    </row>
    <row r="1218" spans="1:4" ht="12.75">
      <c r="A1218" s="3" t="str">
        <f ca="1">'ronde 9'!C18&amp;'ronde 9'!E18</f>
        <v/>
      </c>
      <c r="B1218" s="48">
        <f>'ronde 9'!G18</f>
        <v>0</v>
      </c>
      <c r="C1218" s="48" t="str">
        <f t="shared" si="32"/>
        <v/>
      </c>
      <c r="D1218" s="48" t="str">
        <f t="shared" si="33"/>
        <v/>
      </c>
    </row>
    <row r="1219" spans="1:4" ht="12.75">
      <c r="A1219" s="3" t="str">
        <f ca="1">'ronde 9'!C19&amp;'ronde 9'!E19</f>
        <v/>
      </c>
      <c r="B1219" s="48">
        <f>'ronde 9'!G19</f>
        <v>0</v>
      </c>
      <c r="C1219" s="48" t="str">
        <f t="shared" si="32"/>
        <v/>
      </c>
      <c r="D1219" s="48" t="str">
        <f t="shared" si="33"/>
        <v/>
      </c>
    </row>
    <row r="1220" spans="1:4" ht="12.75">
      <c r="A1220" s="3" t="str">
        <f ca="1">'ronde 9'!C20&amp;'ronde 9'!E20</f>
        <v/>
      </c>
      <c r="B1220" s="48">
        <f>'ronde 9'!G20</f>
        <v>0</v>
      </c>
      <c r="C1220" s="48" t="str">
        <f t="shared" si="32"/>
        <v/>
      </c>
      <c r="D1220" s="48" t="str">
        <f t="shared" si="33"/>
        <v/>
      </c>
    </row>
    <row r="1221" spans="1:4" ht="12.75">
      <c r="A1221" s="3" t="str">
        <f ca="1">'ronde 9'!C21&amp;'ronde 9'!E21</f>
        <v/>
      </c>
      <c r="B1221" s="48">
        <f>'ronde 9'!G21</f>
        <v>0</v>
      </c>
      <c r="C1221" s="48" t="str">
        <f t="shared" si="32"/>
        <v/>
      </c>
      <c r="D1221" s="48" t="str">
        <f t="shared" si="33"/>
        <v/>
      </c>
    </row>
    <row r="1222" spans="1:4" ht="12.75">
      <c r="A1222" s="3" t="str">
        <f ca="1">'ronde 9'!C22&amp;'ronde 9'!E22</f>
        <v/>
      </c>
      <c r="B1222" s="48">
        <f>'ronde 9'!G22</f>
        <v>0</v>
      </c>
      <c r="C1222" s="48" t="str">
        <f t="shared" si="32"/>
        <v/>
      </c>
      <c r="D1222" s="48" t="str">
        <f t="shared" si="33"/>
        <v/>
      </c>
    </row>
    <row r="1223" spans="1:4" ht="12.75">
      <c r="A1223" s="3" t="str">
        <f ca="1">'ronde 9'!C23&amp;'ronde 9'!E23</f>
        <v/>
      </c>
      <c r="B1223" s="48">
        <f>'ronde 9'!G23</f>
        <v>0</v>
      </c>
      <c r="C1223" s="48" t="str">
        <f t="shared" si="32"/>
        <v/>
      </c>
      <c r="D1223" s="48" t="str">
        <f t="shared" si="33"/>
        <v/>
      </c>
    </row>
    <row r="1224" spans="1:4" ht="12.75">
      <c r="A1224" s="3" t="str">
        <f ca="1">'ronde 9'!C24&amp;'ronde 9'!E24</f>
        <v/>
      </c>
      <c r="B1224" s="48">
        <f>'ronde 9'!G24</f>
        <v>0</v>
      </c>
      <c r="C1224" s="48" t="str">
        <f t="shared" si="32"/>
        <v/>
      </c>
      <c r="D1224" s="48" t="str">
        <f t="shared" si="33"/>
        <v/>
      </c>
    </row>
    <row r="1225" spans="1:4" ht="12.75">
      <c r="A1225" s="3" t="str">
        <f ca="1">'ronde 9'!C25&amp;'ronde 9'!E25</f>
        <v/>
      </c>
      <c r="B1225" s="48">
        <f>'ronde 9'!G25</f>
        <v>0</v>
      </c>
      <c r="C1225" s="48" t="str">
        <f t="shared" si="32"/>
        <v/>
      </c>
      <c r="D1225" s="48" t="str">
        <f t="shared" si="33"/>
        <v/>
      </c>
    </row>
    <row r="1226" spans="1:4" ht="12.75">
      <c r="A1226" s="3" t="str">
        <f ca="1">'ronde 9'!C26&amp;'ronde 9'!E26</f>
        <v/>
      </c>
      <c r="B1226" s="48">
        <f>'ronde 9'!G26</f>
        <v>0</v>
      </c>
      <c r="C1226" s="48" t="str">
        <f t="shared" si="32"/>
        <v/>
      </c>
      <c r="D1226" s="48" t="str">
        <f t="shared" si="33"/>
        <v/>
      </c>
    </row>
    <row r="1227" spans="1:4" ht="12.75">
      <c r="A1227" s="3" t="str">
        <f ca="1">'ronde 9'!C27&amp;'ronde 9'!E27</f>
        <v/>
      </c>
      <c r="B1227" s="48">
        <f>'ronde 9'!G27</f>
        <v>0</v>
      </c>
      <c r="C1227" s="48" t="str">
        <f t="shared" si="32"/>
        <v/>
      </c>
      <c r="D1227" s="48" t="str">
        <f t="shared" si="33"/>
        <v/>
      </c>
    </row>
    <row r="1228" spans="1:4" ht="12.75">
      <c r="A1228" s="3" t="str">
        <f ca="1">'ronde 9'!C28&amp;'ronde 9'!E28</f>
        <v/>
      </c>
      <c r="B1228" s="48">
        <f>'ronde 9'!G28</f>
        <v>0</v>
      </c>
      <c r="C1228" s="48" t="str">
        <f t="shared" si="32"/>
        <v/>
      </c>
      <c r="D1228" s="48" t="str">
        <f t="shared" si="33"/>
        <v/>
      </c>
    </row>
    <row r="1229" spans="1:4" ht="12.75">
      <c r="A1229" s="3" t="str">
        <f ca="1">'ronde 9'!C29&amp;'ronde 9'!E29</f>
        <v/>
      </c>
      <c r="B1229" s="48">
        <f>'ronde 9'!G29</f>
        <v>0</v>
      </c>
      <c r="C1229" s="48" t="str">
        <f t="shared" si="32"/>
        <v/>
      </c>
      <c r="D1229" s="48" t="str">
        <f t="shared" si="33"/>
        <v/>
      </c>
    </row>
    <row r="1230" spans="1:4" ht="12.75">
      <c r="A1230" s="3" t="str">
        <f ca="1">'ronde 9'!C30&amp;'ronde 9'!E30</f>
        <v/>
      </c>
      <c r="B1230" s="48">
        <f>'ronde 9'!G30</f>
        <v>0</v>
      </c>
      <c r="C1230" s="48" t="str">
        <f t="shared" si="32"/>
        <v/>
      </c>
      <c r="D1230" s="48" t="str">
        <f t="shared" si="33"/>
        <v/>
      </c>
    </row>
    <row r="1231" spans="1:4" ht="12.75">
      <c r="A1231" s="3" t="str">
        <f ca="1">'ronde 9'!C31&amp;'ronde 9'!E31</f>
        <v/>
      </c>
      <c r="B1231" s="48">
        <f>'ronde 9'!G31</f>
        <v>0</v>
      </c>
      <c r="C1231" s="48" t="str">
        <f t="shared" si="32"/>
        <v/>
      </c>
      <c r="D1231" s="48" t="str">
        <f t="shared" si="33"/>
        <v/>
      </c>
    </row>
    <row r="1232" spans="1:4" ht="12.75">
      <c r="A1232" s="3" t="str">
        <f ca="1">'ronde 9'!C32&amp;'ronde 9'!E32</f>
        <v/>
      </c>
      <c r="B1232" s="48">
        <f>'ronde 9'!G32</f>
        <v>0</v>
      </c>
      <c r="C1232" s="48" t="str">
        <f t="shared" si="32"/>
        <v/>
      </c>
      <c r="D1232" s="48" t="str">
        <f t="shared" si="33"/>
        <v/>
      </c>
    </row>
    <row r="1233" spans="1:4" ht="12.75">
      <c r="A1233" s="3" t="str">
        <f ca="1">'ronde 9'!C33&amp;'ronde 9'!E33</f>
        <v/>
      </c>
      <c r="B1233" s="48">
        <f>'ronde 9'!G33</f>
        <v>0</v>
      </c>
      <c r="C1233" s="48" t="str">
        <f t="shared" si="32"/>
        <v/>
      </c>
      <c r="D1233" s="48" t="str">
        <f t="shared" si="33"/>
        <v/>
      </c>
    </row>
    <row r="1234" spans="1:4" ht="12.75">
      <c r="A1234" s="3" t="str">
        <f ca="1">'ronde 9'!C34&amp;'ronde 9'!E34</f>
        <v/>
      </c>
      <c r="B1234" s="48">
        <f>'ronde 9'!G34</f>
        <v>0</v>
      </c>
      <c r="C1234" s="48" t="str">
        <f t="shared" si="32"/>
        <v/>
      </c>
      <c r="D1234" s="48" t="str">
        <f t="shared" si="33"/>
        <v/>
      </c>
    </row>
    <row r="1235" spans="1:4" ht="12.75">
      <c r="A1235" s="3" t="str">
        <f ca="1">'ronde 9'!C35&amp;'ronde 9'!E35</f>
        <v/>
      </c>
      <c r="B1235" s="48">
        <f>'ronde 9'!G35</f>
        <v>0</v>
      </c>
      <c r="C1235" s="48" t="str">
        <f t="shared" si="32"/>
        <v/>
      </c>
      <c r="D1235" s="48" t="str">
        <f t="shared" si="33"/>
        <v/>
      </c>
    </row>
    <row r="1236" spans="1:4" ht="12.75">
      <c r="A1236" s="3" t="str">
        <f ca="1">'ronde 9'!C36&amp;'ronde 9'!E36</f>
        <v/>
      </c>
      <c r="B1236" s="48">
        <f>'ronde 9'!G36</f>
        <v>0</v>
      </c>
      <c r="C1236" s="48" t="str">
        <f t="shared" si="32"/>
        <v/>
      </c>
      <c r="D1236" s="48" t="str">
        <f t="shared" si="33"/>
        <v/>
      </c>
    </row>
    <row r="1237" spans="1:4" ht="12.75">
      <c r="A1237" s="3" t="str">
        <f ca="1">'ronde 9'!C37&amp;'ronde 9'!E37</f>
        <v/>
      </c>
      <c r="B1237" s="48">
        <f>'ronde 9'!G37</f>
        <v>0</v>
      </c>
      <c r="C1237" s="48" t="str">
        <f t="shared" si="32"/>
        <v/>
      </c>
      <c r="D1237" s="48" t="str">
        <f t="shared" si="33"/>
        <v/>
      </c>
    </row>
    <row r="1238" spans="1:4" ht="12.75">
      <c r="A1238" s="3" t="str">
        <f ca="1">'ronde 9'!C38&amp;'ronde 9'!E38</f>
        <v/>
      </c>
      <c r="B1238" s="48">
        <f>'ronde 9'!G38</f>
        <v>0</v>
      </c>
      <c r="C1238" s="48" t="str">
        <f t="shared" si="32"/>
        <v/>
      </c>
      <c r="D1238" s="48" t="str">
        <f t="shared" si="33"/>
        <v/>
      </c>
    </row>
    <row r="1239" spans="1:4" ht="12.75">
      <c r="A1239" s="3" t="str">
        <f ca="1">'ronde 9'!C39&amp;'ronde 9'!E39</f>
        <v/>
      </c>
      <c r="B1239" s="48">
        <f>'ronde 9'!G39</f>
        <v>0</v>
      </c>
      <c r="C1239" s="48" t="str">
        <f t="shared" si="32"/>
        <v/>
      </c>
      <c r="D1239" s="48" t="str">
        <f t="shared" si="33"/>
        <v/>
      </c>
    </row>
    <row r="1240" spans="1:4" ht="12.75">
      <c r="A1240" s="3" t="str">
        <f ca="1">'ronde 9'!C40&amp;'ronde 9'!E40</f>
        <v/>
      </c>
      <c r="B1240" s="48">
        <f>'ronde 9'!G40</f>
        <v>0</v>
      </c>
      <c r="C1240" s="48" t="str">
        <f t="shared" si="32"/>
        <v/>
      </c>
      <c r="D1240" s="48" t="str">
        <f t="shared" si="33"/>
        <v/>
      </c>
    </row>
    <row r="1241" spans="1:4" ht="12.75">
      <c r="A1241" s="3" t="str">
        <f ca="1">'ronde 9'!C41&amp;'ronde 9'!E41</f>
        <v/>
      </c>
      <c r="B1241" s="48">
        <f>'ronde 9'!G41</f>
        <v>0</v>
      </c>
      <c r="C1241" s="48" t="str">
        <f t="shared" si="32"/>
        <v/>
      </c>
      <c r="D1241" s="48" t="str">
        <f t="shared" si="33"/>
        <v/>
      </c>
    </row>
    <row r="1242" spans="1:4" ht="12.75">
      <c r="A1242" s="3" t="str">
        <f ca="1">'ronde 9'!C42&amp;'ronde 9'!E42</f>
        <v/>
      </c>
      <c r="B1242" s="48">
        <f>'ronde 9'!G42</f>
        <v>0</v>
      </c>
      <c r="C1242" s="48" t="str">
        <f t="shared" si="32"/>
        <v/>
      </c>
      <c r="D1242" s="48" t="str">
        <f t="shared" si="33"/>
        <v/>
      </c>
    </row>
    <row r="1243" spans="1:4" ht="12.75">
      <c r="A1243" s="3" t="str">
        <f ca="1">'ronde 9'!C43&amp;'ronde 9'!E43</f>
        <v/>
      </c>
      <c r="B1243" s="48">
        <f>'ronde 9'!G43</f>
        <v>0</v>
      </c>
      <c r="C1243" s="48" t="str">
        <f t="shared" si="32"/>
        <v/>
      </c>
      <c r="D1243" s="48" t="str">
        <f t="shared" si="33"/>
        <v/>
      </c>
    </row>
    <row r="1244" spans="1:4" ht="12.75">
      <c r="A1244" s="3" t="str">
        <f ca="1">'ronde 9'!C44&amp;'ronde 9'!E44</f>
        <v/>
      </c>
      <c r="B1244" s="48">
        <f>'ronde 9'!G44</f>
        <v>0</v>
      </c>
      <c r="C1244" s="48" t="str">
        <f t="shared" si="32"/>
        <v/>
      </c>
      <c r="D1244" s="48" t="str">
        <f t="shared" si="33"/>
        <v/>
      </c>
    </row>
    <row r="1245" spans="1:4" ht="12.75">
      <c r="A1245" s="3" t="str">
        <f ca="1">'ronde 9'!C45&amp;'ronde 9'!E45</f>
        <v/>
      </c>
      <c r="B1245" s="48">
        <f>'ronde 9'!G45</f>
        <v>0</v>
      </c>
      <c r="C1245" s="48" t="str">
        <f t="shared" si="32"/>
        <v/>
      </c>
      <c r="D1245" s="48" t="str">
        <f t="shared" si="33"/>
        <v/>
      </c>
    </row>
    <row r="1246" spans="1:4" ht="12.75">
      <c r="A1246" s="3" t="str">
        <f ca="1">'ronde 9'!C46&amp;'ronde 9'!E46</f>
        <v/>
      </c>
      <c r="B1246" s="48">
        <f>'ronde 9'!G46</f>
        <v>0</v>
      </c>
      <c r="C1246" s="48" t="str">
        <f t="shared" si="32"/>
        <v/>
      </c>
      <c r="D1246" s="48" t="str">
        <f t="shared" si="33"/>
        <v/>
      </c>
    </row>
    <row r="1247" spans="1:4" ht="12.75">
      <c r="A1247" s="3" t="str">
        <f ca="1">'ronde 9'!C47&amp;'ronde 9'!E47</f>
        <v/>
      </c>
      <c r="B1247" s="48">
        <f>'ronde 9'!G47</f>
        <v>0</v>
      </c>
      <c r="C1247" s="48" t="str">
        <f t="shared" si="32"/>
        <v/>
      </c>
      <c r="D1247" s="48" t="str">
        <f t="shared" si="33"/>
        <v/>
      </c>
    </row>
    <row r="1248" spans="1:4" ht="12.75">
      <c r="A1248" s="3" t="str">
        <f ca="1">'ronde 9'!C48&amp;'ronde 9'!E48</f>
        <v/>
      </c>
      <c r="B1248" s="48">
        <f>'ronde 9'!G48</f>
        <v>0</v>
      </c>
      <c r="C1248" s="48" t="str">
        <f t="shared" si="32"/>
        <v/>
      </c>
      <c r="D1248" s="48" t="str">
        <f t="shared" si="33"/>
        <v/>
      </c>
    </row>
    <row r="1249" spans="1:4" ht="12.75">
      <c r="A1249" s="3" t="str">
        <f ca="1">'ronde 9'!C49&amp;'ronde 9'!E49</f>
        <v/>
      </c>
      <c r="B1249" s="48">
        <f>'ronde 9'!G49</f>
        <v>0</v>
      </c>
      <c r="C1249" s="48" t="str">
        <f t="shared" si="32"/>
        <v/>
      </c>
      <c r="D1249" s="48" t="str">
        <f t="shared" si="33"/>
        <v/>
      </c>
    </row>
    <row r="1250" spans="1:4" ht="12.75">
      <c r="A1250" s="3" t="str">
        <f ca="1">'ronde 9'!C50&amp;'ronde 9'!E50</f>
        <v/>
      </c>
      <c r="B1250" s="48">
        <f>'ronde 9'!G50</f>
        <v>0</v>
      </c>
      <c r="C1250" s="48" t="str">
        <f t="shared" si="32"/>
        <v/>
      </c>
      <c r="D1250" s="48" t="str">
        <f t="shared" si="33"/>
        <v/>
      </c>
    </row>
    <row r="1251" spans="1:4" ht="12.75">
      <c r="A1251" s="3" t="str">
        <f ca="1">'ronde 9'!C51&amp;'ronde 9'!E51</f>
        <v/>
      </c>
      <c r="B1251" s="48">
        <f>'ronde 9'!G51</f>
        <v>0</v>
      </c>
      <c r="C1251" s="48" t="str">
        <f t="shared" si="32"/>
        <v/>
      </c>
      <c r="D1251" s="48" t="str">
        <f t="shared" si="33"/>
        <v/>
      </c>
    </row>
    <row r="1252" spans="1:4" ht="12.75">
      <c r="A1252" s="3" t="str">
        <f ca="1">'ronde 9'!C52&amp;'ronde 9'!E52</f>
        <v/>
      </c>
      <c r="B1252" s="48">
        <f>'ronde 9'!G52</f>
        <v>0</v>
      </c>
      <c r="C1252" s="48" t="str">
        <f t="shared" si="32"/>
        <v/>
      </c>
      <c r="D1252" s="48" t="str">
        <f t="shared" si="33"/>
        <v/>
      </c>
    </row>
    <row r="1253" spans="1:4" ht="12.75">
      <c r="A1253" s="3" t="str">
        <f ca="1">'ronde 9'!C53&amp;'ronde 9'!E53</f>
        <v/>
      </c>
      <c r="B1253" s="48">
        <f>'ronde 9'!G53</f>
        <v>0</v>
      </c>
      <c r="C1253" s="48" t="str">
        <f t="shared" si="32"/>
        <v/>
      </c>
      <c r="D1253" s="48" t="str">
        <f t="shared" si="33"/>
        <v/>
      </c>
    </row>
    <row r="1254" spans="1:4" ht="12.75">
      <c r="A1254" s="3" t="str">
        <f ca="1">'ronde 9'!C54&amp;'ronde 9'!E54</f>
        <v/>
      </c>
      <c r="B1254" s="48">
        <f>'ronde 9'!G54</f>
        <v>0</v>
      </c>
      <c r="C1254" s="48" t="str">
        <f t="shared" si="32"/>
        <v/>
      </c>
      <c r="D1254" s="48" t="str">
        <f t="shared" si="33"/>
        <v/>
      </c>
    </row>
    <row r="1255" spans="1:4" ht="12.75">
      <c r="A1255" s="3" t="str">
        <f ca="1">'ronde 9'!C55&amp;'ronde 9'!E55</f>
        <v/>
      </c>
      <c r="B1255" s="48">
        <f>'ronde 9'!G55</f>
        <v>0</v>
      </c>
      <c r="C1255" s="48" t="str">
        <f t="shared" si="32"/>
        <v/>
      </c>
      <c r="D1255" s="48" t="str">
        <f t="shared" si="33"/>
        <v/>
      </c>
    </row>
    <row r="1256" spans="1:4" ht="12.75">
      <c r="A1256" s="3" t="str">
        <f ca="1">'ronde 9'!C56&amp;'ronde 9'!E56</f>
        <v/>
      </c>
      <c r="B1256" s="48">
        <f>'ronde 9'!G56</f>
        <v>0</v>
      </c>
      <c r="C1256" s="48" t="str">
        <f t="shared" si="32"/>
        <v/>
      </c>
      <c r="D1256" s="48" t="str">
        <f t="shared" si="33"/>
        <v/>
      </c>
    </row>
    <row r="1257" spans="1:4" ht="12.75">
      <c r="A1257" s="3" t="str">
        <f ca="1">'ronde 9'!C57&amp;'ronde 9'!E57</f>
        <v/>
      </c>
      <c r="B1257" s="48">
        <f>'ronde 9'!G57</f>
        <v>0</v>
      </c>
      <c r="C1257" s="48" t="str">
        <f t="shared" si="32"/>
        <v/>
      </c>
      <c r="D1257" s="48" t="str">
        <f t="shared" si="33"/>
        <v/>
      </c>
    </row>
    <row r="1258" spans="1:4" ht="12.75">
      <c r="A1258" s="3" t="str">
        <f ca="1">'ronde 9'!C58&amp;'ronde 9'!E58</f>
        <v/>
      </c>
      <c r="B1258" s="48">
        <f>'ronde 9'!G58</f>
        <v>0</v>
      </c>
      <c r="C1258" s="48" t="str">
        <f t="shared" si="32"/>
        <v/>
      </c>
      <c r="D1258" s="48" t="str">
        <f t="shared" si="33"/>
        <v/>
      </c>
    </row>
    <row r="1259" spans="1:4" ht="12.75">
      <c r="A1259" s="3" t="str">
        <f ca="1">'ronde 9'!C59&amp;'ronde 9'!E59</f>
        <v/>
      </c>
      <c r="B1259" s="48">
        <f>'ronde 9'!G59</f>
        <v>0</v>
      </c>
      <c r="C1259" s="48" t="str">
        <f t="shared" si="32"/>
        <v/>
      </c>
      <c r="D1259" s="48" t="str">
        <f t="shared" si="33"/>
        <v/>
      </c>
    </row>
    <row r="1260" spans="1:4" ht="12.75">
      <c r="A1260" s="3" t="str">
        <f ca="1">'ronde 9'!C60&amp;'ronde 9'!E60</f>
        <v/>
      </c>
      <c r="B1260" s="48">
        <f>'ronde 9'!G60</f>
        <v>0</v>
      </c>
      <c r="C1260" s="48" t="str">
        <f t="shared" si="32"/>
        <v/>
      </c>
      <c r="D1260" s="48" t="str">
        <f t="shared" si="33"/>
        <v/>
      </c>
    </row>
    <row r="1261" spans="1:4" ht="12.75">
      <c r="A1261" s="3" t="str">
        <f ca="1">'ronde 9'!C61&amp;'ronde 9'!E61</f>
        <v/>
      </c>
      <c r="B1261" s="48">
        <f>'ronde 9'!G61</f>
        <v>0</v>
      </c>
      <c r="C1261" s="48" t="str">
        <f t="shared" si="32"/>
        <v/>
      </c>
      <c r="D1261" s="48" t="str">
        <f t="shared" si="33"/>
        <v/>
      </c>
    </row>
    <row r="1262" spans="1:4" ht="12.75">
      <c r="A1262" s="3" t="str">
        <f ca="1">'ronde 9'!C62&amp;'ronde 9'!E62</f>
        <v/>
      </c>
      <c r="B1262" s="48">
        <f>'ronde 9'!G62</f>
        <v>0</v>
      </c>
      <c r="C1262" s="48" t="str">
        <f t="shared" si="32"/>
        <v/>
      </c>
      <c r="D1262" s="48" t="str">
        <f t="shared" si="33"/>
        <v/>
      </c>
    </row>
    <row r="1263" spans="1:4" ht="12.75">
      <c r="A1263" s="3" t="str">
        <f ca="1">'ronde 9'!C63&amp;'ronde 9'!E63</f>
        <v/>
      </c>
      <c r="B1263" s="48">
        <f>'ronde 9'!G63</f>
        <v>0</v>
      </c>
      <c r="C1263" s="48" t="str">
        <f t="shared" si="32"/>
        <v/>
      </c>
      <c r="D1263" s="48" t="str">
        <f t="shared" si="33"/>
        <v/>
      </c>
    </row>
    <row r="1264" spans="1:4" ht="12.75">
      <c r="A1264" s="3" t="str">
        <f ca="1">'ronde 9'!C64&amp;'ronde 9'!E64</f>
        <v/>
      </c>
      <c r="B1264" s="48">
        <f>'ronde 9'!G64</f>
        <v>0</v>
      </c>
      <c r="C1264" s="48" t="str">
        <f t="shared" si="32"/>
        <v/>
      </c>
      <c r="D1264" s="48" t="str">
        <f t="shared" si="33"/>
        <v/>
      </c>
    </row>
    <row r="1265" spans="1:4" ht="12.75">
      <c r="A1265" s="3" t="str">
        <f ca="1">'ronde 9'!C65&amp;'ronde 9'!E65</f>
        <v/>
      </c>
      <c r="B1265" s="48">
        <f>'ronde 9'!G65</f>
        <v>0</v>
      </c>
      <c r="C1265" s="48" t="str">
        <f t="shared" si="32"/>
        <v/>
      </c>
      <c r="D1265" s="48" t="str">
        <f t="shared" si="33"/>
        <v/>
      </c>
    </row>
    <row r="1266" spans="1:4" ht="12.75">
      <c r="A1266" s="3" t="str">
        <f ca="1">'ronde 9'!C66&amp;'ronde 9'!E66</f>
        <v/>
      </c>
      <c r="B1266" s="48">
        <f>'ronde 9'!G66</f>
        <v>0</v>
      </c>
      <c r="C1266" s="48" t="str">
        <f aca="true" t="shared" si="34" ref="C1266:C1306">IF(B1266=0,"",IF(B1266=1,1,IF(B1266=3,0.5,0)))</f>
        <v/>
      </c>
      <c r="D1266" s="48" t="str">
        <f aca="true" t="shared" si="35" ref="D1266:D1306">IF(B1266=0,"",IF(B1266=1,0,IF(B1266=3,0.5,1)))</f>
        <v/>
      </c>
    </row>
    <row r="1267" spans="1:4" ht="12.75">
      <c r="A1267" s="3" t="str">
        <f ca="1">'ronde 9'!C67&amp;'ronde 9'!E67</f>
        <v/>
      </c>
      <c r="B1267" s="48">
        <f>'ronde 9'!G67</f>
        <v>0</v>
      </c>
      <c r="C1267" s="48" t="str">
        <f t="shared" si="34"/>
        <v/>
      </c>
      <c r="D1267" s="48" t="str">
        <f t="shared" si="35"/>
        <v/>
      </c>
    </row>
    <row r="1268" spans="1:4" ht="12.75">
      <c r="A1268" s="3" t="str">
        <f ca="1">'ronde 9'!C68&amp;'ronde 9'!E68</f>
        <v/>
      </c>
      <c r="B1268" s="48">
        <f>'ronde 9'!G68</f>
        <v>0</v>
      </c>
      <c r="C1268" s="48" t="str">
        <f t="shared" si="34"/>
        <v/>
      </c>
      <c r="D1268" s="48" t="str">
        <f t="shared" si="35"/>
        <v/>
      </c>
    </row>
    <row r="1269" spans="1:4" ht="12.75">
      <c r="A1269" s="3" t="str">
        <f ca="1">'ronde 9'!C69&amp;'ronde 9'!E69</f>
        <v/>
      </c>
      <c r="B1269" s="48">
        <f>'ronde 9'!G69</f>
        <v>0</v>
      </c>
      <c r="C1269" s="48" t="str">
        <f t="shared" si="34"/>
        <v/>
      </c>
      <c r="D1269" s="48" t="str">
        <f t="shared" si="35"/>
        <v/>
      </c>
    </row>
    <row r="1270" spans="1:4" ht="12.75">
      <c r="A1270" s="3" t="str">
        <f ca="1">'ronde 9'!C70&amp;'ronde 9'!E70</f>
        <v/>
      </c>
      <c r="B1270" s="48">
        <f>'ronde 9'!G70</f>
        <v>0</v>
      </c>
      <c r="C1270" s="48" t="str">
        <f t="shared" si="34"/>
        <v/>
      </c>
      <c r="D1270" s="48" t="str">
        <f t="shared" si="35"/>
        <v/>
      </c>
    </row>
    <row r="1271" spans="1:4" ht="12.75">
      <c r="A1271" s="3" t="str">
        <f ca="1">'ronde 9'!C71&amp;'ronde 9'!E71</f>
        <v/>
      </c>
      <c r="B1271" s="48">
        <f>'ronde 9'!G71</f>
        <v>0</v>
      </c>
      <c r="C1271" s="48" t="str">
        <f t="shared" si="34"/>
        <v/>
      </c>
      <c r="D1271" s="48" t="str">
        <f t="shared" si="35"/>
        <v/>
      </c>
    </row>
    <row r="1272" spans="1:4" ht="12.75">
      <c r="A1272" s="3" t="str">
        <f ca="1">'ronde 9'!C72&amp;'ronde 9'!E72</f>
        <v/>
      </c>
      <c r="B1272" s="48">
        <f>'ronde 9'!G72</f>
        <v>0</v>
      </c>
      <c r="C1272" s="48" t="str">
        <f t="shared" si="34"/>
        <v/>
      </c>
      <c r="D1272" s="48" t="str">
        <f t="shared" si="35"/>
        <v/>
      </c>
    </row>
    <row r="1273" spans="1:4" ht="12.75">
      <c r="A1273" s="3" t="str">
        <f ca="1">'ronde 9'!C73&amp;'ronde 9'!E73</f>
        <v/>
      </c>
      <c r="B1273" s="48">
        <f>'ronde 9'!G73</f>
        <v>0</v>
      </c>
      <c r="C1273" s="48" t="str">
        <f t="shared" si="34"/>
        <v/>
      </c>
      <c r="D1273" s="48" t="str">
        <f t="shared" si="35"/>
        <v/>
      </c>
    </row>
    <row r="1274" spans="1:4" ht="12.75">
      <c r="A1274" s="3" t="str">
        <f ca="1">'ronde 9'!C74&amp;'ronde 9'!E74</f>
        <v/>
      </c>
      <c r="B1274" s="48">
        <f>'ronde 9'!G74</f>
        <v>0</v>
      </c>
      <c r="C1274" s="48" t="str">
        <f t="shared" si="34"/>
        <v/>
      </c>
      <c r="D1274" s="48" t="str">
        <f t="shared" si="35"/>
        <v/>
      </c>
    </row>
    <row r="1275" spans="1:4" ht="12.75">
      <c r="A1275" s="3" t="str">
        <f ca="1">'ronde 9'!C75&amp;'ronde 9'!E75</f>
        <v/>
      </c>
      <c r="B1275" s="48">
        <f>'ronde 9'!G75</f>
        <v>0</v>
      </c>
      <c r="C1275" s="48" t="str">
        <f t="shared" si="34"/>
        <v/>
      </c>
      <c r="D1275" s="48" t="str">
        <f t="shared" si="35"/>
        <v/>
      </c>
    </row>
    <row r="1276" spans="1:4" ht="12.75">
      <c r="A1276" s="3" t="str">
        <f ca="1">'ronde 9'!C76&amp;'ronde 9'!E76</f>
        <v/>
      </c>
      <c r="B1276" s="48">
        <f>'ronde 9'!G76</f>
        <v>0</v>
      </c>
      <c r="C1276" s="48" t="str">
        <f t="shared" si="34"/>
        <v/>
      </c>
      <c r="D1276" s="48" t="str">
        <f t="shared" si="35"/>
        <v/>
      </c>
    </row>
    <row r="1277" spans="1:4" ht="12.75">
      <c r="A1277" s="3" t="str">
        <f ca="1">'ronde 9'!C77&amp;'ronde 9'!E77</f>
        <v/>
      </c>
      <c r="B1277" s="48">
        <f>'ronde 9'!G77</f>
        <v>0</v>
      </c>
      <c r="C1277" s="48" t="str">
        <f t="shared" si="34"/>
        <v/>
      </c>
      <c r="D1277" s="48" t="str">
        <f t="shared" si="35"/>
        <v/>
      </c>
    </row>
    <row r="1278" spans="1:4" ht="12.75">
      <c r="A1278" s="3" t="str">
        <f ca="1">'ronde 9'!C78&amp;'ronde 9'!E78</f>
        <v/>
      </c>
      <c r="B1278" s="48">
        <f>'ronde 9'!G78</f>
        <v>0</v>
      </c>
      <c r="C1278" s="48" t="str">
        <f t="shared" si="34"/>
        <v/>
      </c>
      <c r="D1278" s="48" t="str">
        <f t="shared" si="35"/>
        <v/>
      </c>
    </row>
    <row r="1279" spans="1:4" ht="12.75">
      <c r="A1279" s="3" t="str">
        <f ca="1">'ronde 9'!C79&amp;'ronde 9'!E79</f>
        <v/>
      </c>
      <c r="B1279" s="48">
        <f>'ronde 9'!G79</f>
        <v>0</v>
      </c>
      <c r="C1279" s="48" t="str">
        <f t="shared" si="34"/>
        <v/>
      </c>
      <c r="D1279" s="48" t="str">
        <f t="shared" si="35"/>
        <v/>
      </c>
    </row>
    <row r="1280" spans="1:4" ht="12.75">
      <c r="A1280" s="3" t="str">
        <f ca="1">'ronde 9'!C80&amp;'ronde 9'!E80</f>
        <v/>
      </c>
      <c r="B1280" s="48">
        <f>'ronde 9'!G80</f>
        <v>0</v>
      </c>
      <c r="C1280" s="48" t="str">
        <f t="shared" si="34"/>
        <v/>
      </c>
      <c r="D1280" s="48" t="str">
        <f t="shared" si="35"/>
        <v/>
      </c>
    </row>
    <row r="1281" spans="1:4" ht="12.75">
      <c r="A1281" s="3" t="str">
        <f ca="1">'ronde 9'!C81&amp;'ronde 9'!E81</f>
        <v/>
      </c>
      <c r="B1281" s="48">
        <f>'ronde 9'!G81</f>
        <v>0</v>
      </c>
      <c r="C1281" s="48" t="str">
        <f t="shared" si="34"/>
        <v/>
      </c>
      <c r="D1281" s="48" t="str">
        <f t="shared" si="35"/>
        <v/>
      </c>
    </row>
    <row r="1282" spans="1:4" ht="12.75">
      <c r="A1282" s="3" t="str">
        <f ca="1">'ronde 9'!C82&amp;'ronde 9'!E82</f>
        <v/>
      </c>
      <c r="B1282" s="48">
        <f>'ronde 9'!G82</f>
        <v>0</v>
      </c>
      <c r="C1282" s="48" t="str">
        <f t="shared" si="34"/>
        <v/>
      </c>
      <c r="D1282" s="48" t="str">
        <f t="shared" si="35"/>
        <v/>
      </c>
    </row>
    <row r="1283" spans="1:4" ht="12.75">
      <c r="A1283" s="3" t="str">
        <f ca="1">'ronde 9'!C83&amp;'ronde 9'!E83</f>
        <v/>
      </c>
      <c r="B1283" s="48">
        <f>'ronde 9'!G83</f>
        <v>0</v>
      </c>
      <c r="C1283" s="48" t="str">
        <f t="shared" si="34"/>
        <v/>
      </c>
      <c r="D1283" s="48" t="str">
        <f t="shared" si="35"/>
        <v/>
      </c>
    </row>
    <row r="1284" spans="1:4" ht="12.75">
      <c r="A1284" s="3" t="str">
        <f ca="1">'ronde 9'!C84&amp;'ronde 9'!E84</f>
        <v/>
      </c>
      <c r="B1284" s="48">
        <f>'ronde 9'!G84</f>
        <v>0</v>
      </c>
      <c r="C1284" s="48" t="str">
        <f t="shared" si="34"/>
        <v/>
      </c>
      <c r="D1284" s="48" t="str">
        <f t="shared" si="35"/>
        <v/>
      </c>
    </row>
    <row r="1285" spans="1:4" ht="12.75">
      <c r="A1285" s="3" t="str">
        <f ca="1">'ronde 9'!C85&amp;'ronde 9'!E85</f>
        <v/>
      </c>
      <c r="B1285" s="48">
        <f>'ronde 9'!G85</f>
        <v>0</v>
      </c>
      <c r="C1285" s="48" t="str">
        <f t="shared" si="34"/>
        <v/>
      </c>
      <c r="D1285" s="48" t="str">
        <f t="shared" si="35"/>
        <v/>
      </c>
    </row>
    <row r="1286" spans="1:4" ht="12.75">
      <c r="A1286" s="3" t="str">
        <f ca="1">'ronde 9'!C86&amp;'ronde 9'!E86</f>
        <v/>
      </c>
      <c r="B1286" s="48">
        <f>'ronde 9'!G86</f>
        <v>0</v>
      </c>
      <c r="C1286" s="48" t="str">
        <f t="shared" si="34"/>
        <v/>
      </c>
      <c r="D1286" s="48" t="str">
        <f t="shared" si="35"/>
        <v/>
      </c>
    </row>
    <row r="1287" spans="1:4" ht="12.75">
      <c r="A1287" s="3" t="str">
        <f ca="1">'ronde 9'!C87&amp;'ronde 9'!E87</f>
        <v/>
      </c>
      <c r="B1287" s="48">
        <f>'ronde 9'!G87</f>
        <v>0</v>
      </c>
      <c r="C1287" s="48" t="str">
        <f t="shared" si="34"/>
        <v/>
      </c>
      <c r="D1287" s="48" t="str">
        <f t="shared" si="35"/>
        <v/>
      </c>
    </row>
    <row r="1288" spans="1:4" ht="12.75">
      <c r="A1288" s="3" t="str">
        <f ca="1">'ronde 9'!C88&amp;'ronde 9'!E88</f>
        <v/>
      </c>
      <c r="B1288" s="48">
        <f>'ronde 9'!G88</f>
        <v>0</v>
      </c>
      <c r="C1288" s="48" t="str">
        <f t="shared" si="34"/>
        <v/>
      </c>
      <c r="D1288" s="48" t="str">
        <f t="shared" si="35"/>
        <v/>
      </c>
    </row>
    <row r="1289" spans="1:4" ht="12.75">
      <c r="A1289" s="3" t="str">
        <f ca="1">'ronde 9'!C89&amp;'ronde 9'!E89</f>
        <v/>
      </c>
      <c r="B1289" s="48">
        <f>'ronde 9'!G89</f>
        <v>0</v>
      </c>
      <c r="C1289" s="48" t="str">
        <f t="shared" si="34"/>
        <v/>
      </c>
      <c r="D1289" s="48" t="str">
        <f t="shared" si="35"/>
        <v/>
      </c>
    </row>
    <row r="1290" spans="1:4" ht="12.75">
      <c r="A1290" s="3" t="str">
        <f ca="1">'ronde 9'!C90&amp;'ronde 9'!E90</f>
        <v/>
      </c>
      <c r="B1290" s="48">
        <f>'ronde 9'!G90</f>
        <v>0</v>
      </c>
      <c r="C1290" s="48" t="str">
        <f t="shared" si="34"/>
        <v/>
      </c>
      <c r="D1290" s="48" t="str">
        <f t="shared" si="35"/>
        <v/>
      </c>
    </row>
    <row r="1291" spans="1:4" ht="12.75">
      <c r="A1291" s="3" t="str">
        <f ca="1">'ronde 9'!C91&amp;'ronde 9'!E91</f>
        <v/>
      </c>
      <c r="B1291" s="48">
        <f>'ronde 9'!G91</f>
        <v>0</v>
      </c>
      <c r="C1291" s="48" t="str">
        <f t="shared" si="34"/>
        <v/>
      </c>
      <c r="D1291" s="48" t="str">
        <f t="shared" si="35"/>
        <v/>
      </c>
    </row>
    <row r="1292" spans="1:4" ht="12.75">
      <c r="A1292" s="3" t="str">
        <f ca="1">'ronde 9'!C92&amp;'ronde 9'!E92</f>
        <v/>
      </c>
      <c r="B1292" s="48">
        <f>'ronde 9'!G92</f>
        <v>0</v>
      </c>
      <c r="C1292" s="48" t="str">
        <f t="shared" si="34"/>
        <v/>
      </c>
      <c r="D1292" s="48" t="str">
        <f t="shared" si="35"/>
        <v/>
      </c>
    </row>
    <row r="1293" spans="1:4" ht="12.75">
      <c r="A1293" s="3" t="str">
        <f ca="1">'ronde 9'!C93&amp;'ronde 9'!E93</f>
        <v/>
      </c>
      <c r="B1293" s="48">
        <f>'ronde 9'!G93</f>
        <v>0</v>
      </c>
      <c r="C1293" s="48" t="str">
        <f t="shared" si="34"/>
        <v/>
      </c>
      <c r="D1293" s="48" t="str">
        <f t="shared" si="35"/>
        <v/>
      </c>
    </row>
    <row r="1294" spans="1:4" ht="12.75">
      <c r="A1294" s="3" t="str">
        <f ca="1">'ronde 9'!C94&amp;'ronde 9'!E94</f>
        <v/>
      </c>
      <c r="B1294" s="48">
        <f>'ronde 9'!G94</f>
        <v>0</v>
      </c>
      <c r="C1294" s="48" t="str">
        <f t="shared" si="34"/>
        <v/>
      </c>
      <c r="D1294" s="48" t="str">
        <f t="shared" si="35"/>
        <v/>
      </c>
    </row>
    <row r="1295" spans="1:4" ht="12.75">
      <c r="A1295" s="3" t="str">
        <f ca="1">'ronde 9'!C95&amp;'ronde 9'!E95</f>
        <v/>
      </c>
      <c r="B1295" s="48">
        <f>'ronde 9'!G95</f>
        <v>0</v>
      </c>
      <c r="C1295" s="48" t="str">
        <f t="shared" si="34"/>
        <v/>
      </c>
      <c r="D1295" s="48" t="str">
        <f t="shared" si="35"/>
        <v/>
      </c>
    </row>
    <row r="1296" spans="1:4" ht="12.75">
      <c r="A1296" s="3" t="str">
        <f ca="1">'ronde 9'!C96&amp;'ronde 9'!E96</f>
        <v/>
      </c>
      <c r="B1296" s="48">
        <f>'ronde 9'!G96</f>
        <v>0</v>
      </c>
      <c r="C1296" s="48" t="str">
        <f t="shared" si="34"/>
        <v/>
      </c>
      <c r="D1296" s="48" t="str">
        <f t="shared" si="35"/>
        <v/>
      </c>
    </row>
    <row r="1297" spans="1:4" ht="12.75">
      <c r="A1297" s="3" t="str">
        <f ca="1">'ronde 9'!C97&amp;'ronde 9'!E97</f>
        <v/>
      </c>
      <c r="B1297" s="48">
        <f>'ronde 9'!G97</f>
        <v>0</v>
      </c>
      <c r="C1297" s="48" t="str">
        <f t="shared" si="34"/>
        <v/>
      </c>
      <c r="D1297" s="48" t="str">
        <f t="shared" si="35"/>
        <v/>
      </c>
    </row>
    <row r="1298" spans="1:4" ht="12.75">
      <c r="A1298" s="3" t="str">
        <f ca="1">'ronde 9'!C98&amp;'ronde 9'!E98</f>
        <v/>
      </c>
      <c r="B1298" s="48">
        <f>'ronde 9'!G98</f>
        <v>0</v>
      </c>
      <c r="C1298" s="48" t="str">
        <f t="shared" si="34"/>
        <v/>
      </c>
      <c r="D1298" s="48" t="str">
        <f t="shared" si="35"/>
        <v/>
      </c>
    </row>
    <row r="1299" spans="1:4" ht="12.75">
      <c r="A1299" s="3" t="str">
        <f ca="1">'ronde 9'!C99&amp;'ronde 9'!E99</f>
        <v/>
      </c>
      <c r="B1299" s="48">
        <f>'ronde 9'!G99</f>
        <v>0</v>
      </c>
      <c r="C1299" s="48" t="str">
        <f t="shared" si="34"/>
        <v/>
      </c>
      <c r="D1299" s="48" t="str">
        <f t="shared" si="35"/>
        <v/>
      </c>
    </row>
    <row r="1300" spans="1:4" ht="12.75">
      <c r="A1300" s="3" t="str">
        <f ca="1">'ronde 9'!C100&amp;'ronde 9'!E100</f>
        <v/>
      </c>
      <c r="B1300" s="48">
        <f>'ronde 9'!G100</f>
        <v>0</v>
      </c>
      <c r="C1300" s="48" t="str">
        <f t="shared" si="34"/>
        <v/>
      </c>
      <c r="D1300" s="48" t="str">
        <f t="shared" si="35"/>
        <v/>
      </c>
    </row>
    <row r="1301" spans="1:4" ht="12.75">
      <c r="A1301" s="3" t="str">
        <f ca="1">'ronde 9'!C101&amp;'ronde 9'!E101</f>
        <v/>
      </c>
      <c r="B1301" s="48">
        <f>'ronde 9'!G101</f>
        <v>0</v>
      </c>
      <c r="C1301" s="48" t="str">
        <f t="shared" si="34"/>
        <v/>
      </c>
      <c r="D1301" s="48" t="str">
        <f t="shared" si="35"/>
        <v/>
      </c>
    </row>
    <row r="1302" spans="1:4" ht="12.75">
      <c r="A1302" s="3" t="str">
        <f ca="1">'ronde 9'!C102&amp;'ronde 9'!E102</f>
        <v/>
      </c>
      <c r="B1302" s="48">
        <f>'ronde 9'!G102</f>
        <v>0</v>
      </c>
      <c r="C1302" s="48" t="str">
        <f t="shared" si="34"/>
        <v/>
      </c>
      <c r="D1302" s="48" t="str">
        <f t="shared" si="35"/>
        <v/>
      </c>
    </row>
    <row r="1303" spans="1:4" ht="12.75">
      <c r="A1303" s="3" t="str">
        <f ca="1">'ronde 9'!C103&amp;'ronde 9'!E103</f>
        <v/>
      </c>
      <c r="B1303" s="48">
        <f>'ronde 9'!G103</f>
        <v>0</v>
      </c>
      <c r="C1303" s="48" t="str">
        <f t="shared" si="34"/>
        <v/>
      </c>
      <c r="D1303" s="48" t="str">
        <f t="shared" si="35"/>
        <v/>
      </c>
    </row>
    <row r="1304" spans="1:4" ht="12.75">
      <c r="A1304" s="3" t="str">
        <f ca="1">'ronde 9'!C104&amp;'ronde 9'!E104</f>
        <v/>
      </c>
      <c r="B1304" s="48">
        <f>'ronde 9'!G104</f>
        <v>0</v>
      </c>
      <c r="C1304" s="48" t="str">
        <f t="shared" si="34"/>
        <v/>
      </c>
      <c r="D1304" s="48" t="str">
        <f t="shared" si="35"/>
        <v/>
      </c>
    </row>
    <row r="1305" spans="1:4" ht="12.75">
      <c r="A1305" s="3" t="str">
        <f ca="1">'ronde 9'!C105&amp;'ronde 9'!E105</f>
        <v/>
      </c>
      <c r="B1305" s="48">
        <f>'ronde 9'!G105</f>
        <v>0</v>
      </c>
      <c r="C1305" s="48" t="str">
        <f t="shared" si="34"/>
        <v/>
      </c>
      <c r="D1305" s="48" t="str">
        <f t="shared" si="35"/>
        <v/>
      </c>
    </row>
    <row r="1306" spans="1:4" ht="12.75">
      <c r="A1306" s="3" t="str">
        <f ca="1">'ronde 9'!C106&amp;'ronde 9'!E106</f>
        <v/>
      </c>
      <c r="B1306" s="48">
        <f>'ronde 9'!G106</f>
        <v>0</v>
      </c>
      <c r="C1306" s="48" t="str">
        <f t="shared" si="34"/>
        <v/>
      </c>
      <c r="D1306" s="48" t="str">
        <f t="shared" si="35"/>
        <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workbookViewId="0" topLeftCell="A1">
      <selection activeCell="A1" sqref="A1:Q1048576"/>
    </sheetView>
  </sheetViews>
  <sheetFormatPr defaultColWidth="9.140625" defaultRowHeight="12.75"/>
  <cols>
    <col min="1" max="1" width="3.00390625" style="0" bestFit="1" customWidth="1"/>
    <col min="2" max="4" width="2.00390625" style="0" bestFit="1" customWidth="1"/>
    <col min="5" max="6" width="2.00390625" style="48" customWidth="1"/>
    <col min="7" max="12" width="4.00390625" style="0" customWidth="1"/>
    <col min="13" max="16" width="4.00390625" style="48" customWidth="1"/>
    <col min="17" max="17" width="4.7109375" style="0" bestFit="1" customWidth="1"/>
  </cols>
  <sheetData>
    <row r="1" spans="1:17" ht="12.75">
      <c r="A1" s="4">
        <v>1</v>
      </c>
      <c r="B1" s="4">
        <v>1</v>
      </c>
      <c r="C1" s="4">
        <v>2</v>
      </c>
      <c r="D1" s="4">
        <v>3</v>
      </c>
      <c r="E1" s="4">
        <v>4</v>
      </c>
      <c r="F1" s="4">
        <v>5</v>
      </c>
      <c r="G1" s="4">
        <v>1</v>
      </c>
      <c r="H1" s="4">
        <v>2</v>
      </c>
      <c r="I1" s="4">
        <v>3</v>
      </c>
      <c r="J1" s="4">
        <v>4</v>
      </c>
      <c r="K1" s="4">
        <v>5</v>
      </c>
      <c r="L1" s="4">
        <v>6</v>
      </c>
      <c r="M1" s="4">
        <v>7</v>
      </c>
      <c r="N1" s="4">
        <v>8</v>
      </c>
      <c r="O1" s="4">
        <v>9</v>
      </c>
      <c r="P1" s="4">
        <v>10</v>
      </c>
      <c r="Q1" s="4" t="s">
        <v>86</v>
      </c>
    </row>
    <row r="2" spans="1:17" ht="12.75">
      <c r="A2">
        <f>A1</f>
        <v>1</v>
      </c>
      <c r="D2" s="48"/>
      <c r="H2" t="str">
        <f ca="1">IF(Kruistabel!B2="","",_xlfn.IFERROR(VLOOKUP(Kruistabel!B2&amp;Kruistabel!B3,'h-uitslagen'!A:D,3,FALSE),VLOOKUP(Kruistabel!B3&amp;Kruistabel!B2,'h-uitslagen'!A:D,4,FALSE)))</f>
        <v/>
      </c>
      <c r="I2" s="48" t="str">
        <f ca="1">IF(Kruistabel!B2="","",_xlfn.IFERROR(VLOOKUP(Kruistabel!B2&amp;Kruistabel!B4,'h-uitslagen'!A:D,3,FALSE),VLOOKUP(Kruistabel!B4&amp;Kruistabel!B2,'h-uitslagen'!A:D,4,FALSE)))</f>
        <v/>
      </c>
      <c r="J2" s="48" t="str">
        <f ca="1">IF(Kruistabel!B2="","",_xlfn.IFERROR(VLOOKUP(Kruistabel!B2&amp;Kruistabel!B5,'h-uitslagen'!A:D,3,FALSE),VLOOKUP(Kruistabel!B5&amp;Kruistabel!B2,'h-uitslagen'!A:D,4,FALSE)))</f>
        <v/>
      </c>
      <c r="K2" t="str">
        <f ca="1">IF(Kruistabel!B2="","",_xlfn.IFERROR(VLOOKUP(Kruistabel!B2&amp;Kruistabel!B6,'h-uitslagen'!A:D,3,FALSE),VLOOKUP(Kruistabel!B6&amp;Kruistabel!B2,'h-uitslagen'!A:D,4,FALSE)))</f>
        <v/>
      </c>
      <c r="L2" t="str">
        <f ca="1">IF(Kruistabel!B2="","",_xlfn.IFERROR(VLOOKUP(Kruistabel!B2&amp;Kruistabel!B7,'h-uitslagen'!A:D,3,FALSE),VLOOKUP(Kruistabel!B7&amp;Kruistabel!B2,'h-uitslagen'!A:D,4,FALSE)))</f>
        <v/>
      </c>
      <c r="M2" s="48" t="str">
        <f ca="1">IF(Kruistabel!B2="","",_xlfn.IFERROR(VLOOKUP(Kruistabel!B2&amp;Kruistabel!B8,'h-uitslagen'!A:D,3,FALSE),VLOOKUP(Kruistabel!B8&amp;Kruistabel!B2,'h-uitslagen'!A:D,4,FALSE)))</f>
        <v/>
      </c>
      <c r="N2" s="48" t="str">
        <f ca="1">IF(Kruistabel!B2="","",_xlfn.IFERROR(VLOOKUP(Kruistabel!B2&amp;Kruistabel!B9,'h-uitslagen'!A:D,3,FALSE),VLOOKUP(Kruistabel!B9&amp;Kruistabel!B2,'h-uitslagen'!A:D,4,FALSE)))</f>
        <v/>
      </c>
      <c r="O2" s="48" t="str">
        <f ca="1">IF(Kruistabel!B2="","",_xlfn.IFERROR(VLOOKUP(Kruistabel!B2&amp;Kruistabel!B10,'h-uitslagen'!A:D,3,FALSE),VLOOKUP(Kruistabel!B10&amp;Kruistabel!B2,'h-uitslagen'!A:D,4,FALSE)))</f>
        <v/>
      </c>
      <c r="P2" s="48" t="str">
        <f ca="1">IF(Kruistabel!B2="","",_xlfn.IFERROR(VLOOKUP(Kruistabel!B2&amp;Kruistabel!B11,'h-uitslagen'!A:D,3,FALSE),VLOOKUP(Kruistabel!B11&amp;Kruistabel!B2,'h-uitslagen'!A:D,4,FALSE)))</f>
        <v/>
      </c>
      <c r="Q2">
        <f aca="true" t="shared" si="0" ref="Q2:Q11">SUM(G2:P2)</f>
        <v>0</v>
      </c>
    </row>
    <row r="3" spans="1:17" ht="12.75">
      <c r="A3" s="48">
        <f>A2</f>
        <v>1</v>
      </c>
      <c r="D3" s="48"/>
      <c r="G3" t="str">
        <f ca="1">IF(Kruistabel!B3="","",_xlfn.IFERROR(VLOOKUP(Kruistabel!B3&amp;Kruistabel!B2,'h-uitslagen'!A:D,3,FALSE),VLOOKUP(Kruistabel!B2&amp;Kruistabel!B3,'h-uitslagen'!A:D,4,FALSE)))</f>
        <v/>
      </c>
      <c r="H3" s="19"/>
      <c r="I3" s="48" t="str">
        <f ca="1">IF(Kruistabel!B3="","",_xlfn.IFERROR(VLOOKUP(Kruistabel!B3&amp;Kruistabel!B4,'h-uitslagen'!A:D,3,FALSE),VLOOKUP(Kruistabel!B4&amp;Kruistabel!B3,'h-uitslagen'!A:D,4,FALSE)))</f>
        <v/>
      </c>
      <c r="J3" s="48" t="str">
        <f ca="1">IF(Kruistabel!B3="","",_xlfn.IFERROR(VLOOKUP(Kruistabel!B3&amp;Kruistabel!B5,'h-uitslagen'!A:D,3,FALSE),VLOOKUP(Kruistabel!B5&amp;Kruistabel!B3,'h-uitslagen'!A:D,4,FALSE)))</f>
        <v/>
      </c>
      <c r="K3" t="str">
        <f ca="1">IF(Kruistabel!B3="","",_xlfn.IFERROR(VLOOKUP(Kruistabel!B3&amp;Kruistabel!B6,'h-uitslagen'!A:D,3,FALSE),VLOOKUP(Kruistabel!B6&amp;Kruistabel!B3,'h-uitslagen'!A:D,4,FALSE)))</f>
        <v/>
      </c>
      <c r="L3" t="str">
        <f ca="1">IF(Kruistabel!B3="","",_xlfn.IFERROR(VLOOKUP(Kruistabel!B3&amp;Kruistabel!B7,'h-uitslagen'!A:D,3,FALSE),VLOOKUP(Kruistabel!B7&amp;Kruistabel!B3,'h-uitslagen'!A:D,4,FALSE)))</f>
        <v/>
      </c>
      <c r="M3" s="48" t="str">
        <f ca="1">IF(Kruistabel!B3="","",_xlfn.IFERROR(VLOOKUP(Kruistabel!B3&amp;Kruistabel!B8,'h-uitslagen'!A:D,3,FALSE),VLOOKUP(Kruistabel!B8&amp;Kruistabel!B3,'h-uitslagen'!A:D,4,FALSE)))</f>
        <v/>
      </c>
      <c r="N3" s="48" t="str">
        <f ca="1">IF(Kruistabel!B3="","",_xlfn.IFERROR(VLOOKUP(Kruistabel!B3&amp;Kruistabel!B9,'h-uitslagen'!A:D,3,FALSE),VLOOKUP(Kruistabel!B9&amp;Kruistabel!B3,'h-uitslagen'!A:D,4,FALSE)))</f>
        <v/>
      </c>
      <c r="O3" s="48" t="str">
        <f ca="1">IF(Kruistabel!B3="","",_xlfn.IFERROR(VLOOKUP(Kruistabel!B3&amp;Kruistabel!B10,'h-uitslagen'!A:D,3,FALSE),VLOOKUP(Kruistabel!B10&amp;Kruistabel!B3,'h-uitslagen'!A:D,4,FALSE)))</f>
        <v/>
      </c>
      <c r="P3" s="48" t="str">
        <f ca="1">IF(Kruistabel!B3="","",_xlfn.IFERROR(VLOOKUP(Kruistabel!B3&amp;Kruistabel!B11,'h-uitslagen'!A:D,3,FALSE),VLOOKUP(Kruistabel!B11&amp;Kruistabel!B3,'h-uitslagen'!A:D,4,FALSE)))</f>
        <v/>
      </c>
      <c r="Q3" s="48">
        <f ca="1" t="shared" si="0"/>
        <v>0</v>
      </c>
    </row>
    <row r="4" spans="1:17" ht="12.75">
      <c r="A4" s="48">
        <f>A1</f>
        <v>1</v>
      </c>
      <c r="B4" s="48"/>
      <c r="C4" s="48"/>
      <c r="D4" s="48"/>
      <c r="G4" s="48" t="str">
        <f ca="1">IF(Kruistabel!B4="","",_xlfn.IFERROR(VLOOKUP(Kruistabel!B4&amp;Kruistabel!B2,'h-uitslagen'!A:D,3,FALSE),VLOOKUP(Kruistabel!B2&amp;Kruistabel!B4,'h-uitslagen'!A:D,4,FALSE)))</f>
        <v/>
      </c>
      <c r="H4" s="48" t="str">
        <f ca="1">IF(Kruistabel!B4="","",_xlfn.IFERROR(VLOOKUP(Kruistabel!B4&amp;Kruistabel!B3,'h-uitslagen'!A:D,3,FALSE),VLOOKUP(Kruistabel!B3&amp;Kruistabel!B4,'h-uitslagen'!A:D,4,FALSE)))</f>
        <v/>
      </c>
      <c r="I4" s="48"/>
      <c r="J4" s="48" t="str">
        <f ca="1">IF(Kruistabel!B4="","",_xlfn.IFERROR(VLOOKUP(Kruistabel!B4&amp;Kruistabel!B5,'h-uitslagen'!A:D,3,FALSE),VLOOKUP(Kruistabel!B5&amp;Kruistabel!B4,'h-uitslagen'!A:D,4,FALSE)))</f>
        <v/>
      </c>
      <c r="K4" s="48" t="str">
        <f ca="1">IF(Kruistabel!B4="","",_xlfn.IFERROR(VLOOKUP(Kruistabel!B4&amp;Kruistabel!B6,'h-uitslagen'!A:D,3,FALSE),VLOOKUP(Kruistabel!B6&amp;Kruistabel!B4,'h-uitslagen'!A:D,4,FALSE)))</f>
        <v/>
      </c>
      <c r="L4" s="48" t="str">
        <f ca="1">IF(Kruistabel!B4="","",_xlfn.IFERROR(VLOOKUP(Kruistabel!B4&amp;Kruistabel!B7,'h-uitslagen'!A:D,3,FALSE),VLOOKUP(Kruistabel!B7&amp;Kruistabel!B4,'h-uitslagen'!A:D,4,FALSE)))</f>
        <v/>
      </c>
      <c r="M4" s="48" t="str">
        <f ca="1">IF(Kruistabel!B4="","",_xlfn.IFERROR(VLOOKUP(Kruistabel!B4&amp;Kruistabel!B8,'h-uitslagen'!A:D,3,FALSE),VLOOKUP(Kruistabel!B8&amp;Kruistabel!B4,'h-uitslagen'!A:D,4,FALSE)))</f>
        <v/>
      </c>
      <c r="N4" s="48" t="str">
        <f ca="1">IF(Kruistabel!B4="","",_xlfn.IFERROR(VLOOKUP(Kruistabel!B4&amp;Kruistabel!B9,'h-uitslagen'!A:D,3,FALSE),VLOOKUP(Kruistabel!B9&amp;Kruistabel!B4,'h-uitslagen'!A:D,4,FALSE)))</f>
        <v/>
      </c>
      <c r="O4" s="48" t="str">
        <f ca="1">IF(Kruistabel!B4="","",_xlfn.IFERROR(VLOOKUP(Kruistabel!B4&amp;Kruistabel!B10,'h-uitslagen'!A:D,3,FALSE),VLOOKUP(Kruistabel!B10&amp;Kruistabel!B4,'h-uitslagen'!A:D,4,FALSE)))</f>
        <v/>
      </c>
      <c r="P4" s="48" t="str">
        <f ca="1">IF(Kruistabel!B4="","",_xlfn.IFERROR(VLOOKUP(Kruistabel!B4&amp;Kruistabel!B11,'h-uitslagen'!A:D,3,FALSE),VLOOKUP(Kruistabel!B11&amp;Kruistabel!B4,'h-uitslagen'!A:D,4,FALSE)))</f>
        <v/>
      </c>
      <c r="Q4" s="48">
        <f ca="1" t="shared" si="0"/>
        <v>0</v>
      </c>
    </row>
    <row r="5" spans="1:17" ht="12.75">
      <c r="A5" s="48">
        <f>A4</f>
        <v>1</v>
      </c>
      <c r="B5" s="48"/>
      <c r="C5" s="48"/>
      <c r="D5" s="48"/>
      <c r="G5" s="48" t="str">
        <f ca="1">IF(Kruistabel!B5="","",_xlfn.IFERROR(VLOOKUP(Kruistabel!B5&amp;Kruistabel!B2,'h-uitslagen'!A:D,3,FALSE),VLOOKUP(Kruistabel!B2&amp;Kruistabel!B5,'h-uitslagen'!A:D,4,FALSE)))</f>
        <v/>
      </c>
      <c r="H5" s="48" t="str">
        <f ca="1">IF(Kruistabel!B5="","",_xlfn.IFERROR(VLOOKUP(Kruistabel!B5&amp;Kruistabel!B3,'h-uitslagen'!A:D,3,FALSE),VLOOKUP(Kruistabel!B3&amp;Kruistabel!B5,'h-uitslagen'!A:D,4,FALSE)))</f>
        <v/>
      </c>
      <c r="I5" s="48" t="str">
        <f ca="1">IF(Kruistabel!B5="","",_xlfn.IFERROR(VLOOKUP(Kruistabel!B5&amp;Kruistabel!B4,'h-uitslagen'!A:D,3,FALSE),VLOOKUP(Kruistabel!B4&amp;Kruistabel!B5,'h-uitslagen'!A:D,4,FALSE)))</f>
        <v/>
      </c>
      <c r="J5" s="48"/>
      <c r="K5" s="48" t="str">
        <f ca="1">IF(Kruistabel!B5="","",_xlfn.IFERROR(VLOOKUP(Kruistabel!B5&amp;Kruistabel!B6,'h-uitslagen'!A:D,3,FALSE),VLOOKUP(Kruistabel!B6&amp;Kruistabel!B5,'h-uitslagen'!A:D,4,FALSE)))</f>
        <v/>
      </c>
      <c r="L5" s="48" t="str">
        <f ca="1">IF(Kruistabel!B5="","",_xlfn.IFERROR(VLOOKUP(Kruistabel!B5&amp;Kruistabel!B7,'h-uitslagen'!A:D,3,FALSE),VLOOKUP(Kruistabel!B7&amp;Kruistabel!B5,'h-uitslagen'!A:D,4,FALSE)))</f>
        <v/>
      </c>
      <c r="M5" s="48" t="str">
        <f ca="1">IF(Kruistabel!B5="","",_xlfn.IFERROR(VLOOKUP(Kruistabel!B5&amp;Kruistabel!B8,'h-uitslagen'!A:D,3,FALSE),VLOOKUP(Kruistabel!B8&amp;Kruistabel!B5,'h-uitslagen'!A:D,4,FALSE)))</f>
        <v/>
      </c>
      <c r="N5" s="48" t="str">
        <f ca="1">IF(Kruistabel!B5="","",_xlfn.IFERROR(VLOOKUP(Kruistabel!B5&amp;Kruistabel!B9,'h-uitslagen'!A:D,3,FALSE),VLOOKUP(Kruistabel!B9&amp;Kruistabel!B5,'h-uitslagen'!A:D,4,FALSE)))</f>
        <v/>
      </c>
      <c r="O5" s="48" t="str">
        <f ca="1">IF(Kruistabel!B5="","",_xlfn.IFERROR(VLOOKUP(Kruistabel!B5&amp;Kruistabel!B10,'h-uitslagen'!A:D,3,FALSE),VLOOKUP(Kruistabel!B10&amp;Kruistabel!B5,'h-uitslagen'!A:D,4,FALSE)))</f>
        <v/>
      </c>
      <c r="P5" s="48" t="str">
        <f ca="1">IF(Kruistabel!B5="","",_xlfn.IFERROR(VLOOKUP(Kruistabel!B5&amp;Kruistabel!B11,'h-uitslagen'!A:D,3,FALSE),VLOOKUP(Kruistabel!B11&amp;Kruistabel!B5,'h-uitslagen'!A:D,4,FALSE)))</f>
        <v/>
      </c>
      <c r="Q5" s="48">
        <f ca="1" t="shared" si="0"/>
        <v>0</v>
      </c>
    </row>
    <row r="6" spans="1:17" ht="12.75">
      <c r="A6" s="48">
        <f>A3</f>
        <v>1</v>
      </c>
      <c r="D6" s="48"/>
      <c r="G6" s="48" t="str">
        <f ca="1">IF(Kruistabel!B6="","",_xlfn.IFERROR(VLOOKUP(Kruistabel!B6&amp;Kruistabel!B2,'h-uitslagen'!A:D,3,FALSE),VLOOKUP(Kruistabel!B2&amp;Kruistabel!B6,'h-uitslagen'!A:D,4,FALSE)))</f>
        <v/>
      </c>
      <c r="H6" s="48" t="str">
        <f ca="1">IF(Kruistabel!B6="","",_xlfn.IFERROR(VLOOKUP(Kruistabel!B6&amp;Kruistabel!B3,'h-uitslagen'!A:D,3,FALSE),VLOOKUP(Kruistabel!B3&amp;Kruistabel!B6,'h-uitslagen'!A:D,4,FALSE)))</f>
        <v/>
      </c>
      <c r="I6" s="48" t="str">
        <f ca="1">IF(Kruistabel!B6="","",_xlfn.IFERROR(VLOOKUP(Kruistabel!B6&amp;Kruistabel!B4,'h-uitslagen'!A:D,3,FALSE),VLOOKUP(Kruistabel!B4&amp;Kruistabel!B6,'h-uitslagen'!A:D,4,FALSE)))</f>
        <v/>
      </c>
      <c r="J6" s="48" t="str">
        <f ca="1">IF(Kruistabel!B6="","",_xlfn.IFERROR(VLOOKUP(Kruistabel!B6&amp;Kruistabel!B5,'h-uitslagen'!A:D,3,FALSE),VLOOKUP(Kruistabel!B5&amp;Kruistabel!B6,'h-uitslagen'!A:D,4,FALSE)))</f>
        <v/>
      </c>
      <c r="K6" s="48"/>
      <c r="L6" s="48" t="str">
        <f ca="1">IF(Kruistabel!B6="","",_xlfn.IFERROR(VLOOKUP(Kruistabel!B6&amp;Kruistabel!B7,'h-uitslagen'!A:D,3,FALSE),VLOOKUP(Kruistabel!B7&amp;Kruistabel!B6,'h-uitslagen'!A:D,4,FALSE)))</f>
        <v/>
      </c>
      <c r="M6" s="48" t="str">
        <f ca="1">IF(Kruistabel!B6="","",_xlfn.IFERROR(VLOOKUP(Kruistabel!B6&amp;Kruistabel!B8,'h-uitslagen'!A:D,3,FALSE),VLOOKUP(Kruistabel!B8&amp;Kruistabel!B6,'h-uitslagen'!A:D,4,FALSE)))</f>
        <v/>
      </c>
      <c r="N6" s="48" t="str">
        <f ca="1">IF(Kruistabel!B6="","",_xlfn.IFERROR(VLOOKUP(Kruistabel!B6&amp;Kruistabel!B9,'h-uitslagen'!A:D,3,FALSE),VLOOKUP(Kruistabel!B9&amp;Kruistabel!B6,'h-uitslagen'!A:D,4,FALSE)))</f>
        <v/>
      </c>
      <c r="O6" s="48" t="str">
        <f ca="1">IF(Kruistabel!B6="","",_xlfn.IFERROR(VLOOKUP(Kruistabel!B6&amp;Kruistabel!B10,'h-uitslagen'!A:D,3,FALSE),VLOOKUP(Kruistabel!B10&amp;Kruistabel!B6,'h-uitslagen'!A:D,4,FALSE)))</f>
        <v/>
      </c>
      <c r="P6" s="48" t="str">
        <f ca="1">IF(Kruistabel!B6="","",_xlfn.IFERROR(VLOOKUP(Kruistabel!B6&amp;Kruistabel!B11,'h-uitslagen'!A:D,3,FALSE),VLOOKUP(Kruistabel!B11&amp;Kruistabel!B6,'h-uitslagen'!A:D,4,FALSE)))</f>
        <v/>
      </c>
      <c r="Q6" s="48">
        <f ca="1" t="shared" si="0"/>
        <v>0</v>
      </c>
    </row>
    <row r="7" spans="1:17" ht="12.75">
      <c r="A7" s="48">
        <f>A6</f>
        <v>1</v>
      </c>
      <c r="D7" s="48"/>
      <c r="G7" s="48" t="str">
        <f ca="1">IF(Kruistabel!B7="","",_xlfn.IFERROR(VLOOKUP(Kruistabel!B7&amp;Kruistabel!B2,'h-uitslagen'!A:D,3,FALSE),VLOOKUP(Kruistabel!B2&amp;Kruistabel!B7,'h-uitslagen'!A:D,4,FALSE)))</f>
        <v/>
      </c>
      <c r="H7" s="48" t="str">
        <f ca="1">IF(Kruistabel!B7="","",_xlfn.IFERROR(VLOOKUP(Kruistabel!B7&amp;Kruistabel!B3,'h-uitslagen'!A:D,3,FALSE),VLOOKUP(Kruistabel!B3&amp;Kruistabel!B7,'h-uitslagen'!A:D,4,FALSE)))</f>
        <v/>
      </c>
      <c r="I7" s="48" t="str">
        <f ca="1">IF(Kruistabel!B7="","",_xlfn.IFERROR(VLOOKUP(Kruistabel!B7&amp;Kruistabel!B4,'h-uitslagen'!A:D,3,FALSE),VLOOKUP(Kruistabel!B4&amp;Kruistabel!B7,'h-uitslagen'!A:D,4,FALSE)))</f>
        <v/>
      </c>
      <c r="J7" s="48" t="str">
        <f ca="1">IF(Kruistabel!B7="","",_xlfn.IFERROR(VLOOKUP(Kruistabel!B7&amp;Kruistabel!B5,'h-uitslagen'!A:D,3,FALSE),VLOOKUP(Kruistabel!B5&amp;Kruistabel!B7,'h-uitslagen'!A:D,4,FALSE)))</f>
        <v/>
      </c>
      <c r="K7" s="48" t="str">
        <f ca="1">IF(Kruistabel!B7="","",_xlfn.IFERROR(VLOOKUP(Kruistabel!B7&amp;Kruistabel!B6,'h-uitslagen'!A:D,3,FALSE),VLOOKUP(Kruistabel!B6&amp;Kruistabel!B7,'h-uitslagen'!A:D,4,FALSE)))</f>
        <v/>
      </c>
      <c r="L7" s="48"/>
      <c r="M7" s="48" t="str">
        <f ca="1">IF(Kruistabel!B7="","",_xlfn.IFERROR(VLOOKUP(Kruistabel!B7&amp;Kruistabel!B8,'h-uitslagen'!A:D,3,FALSE),VLOOKUP(Kruistabel!B8&amp;Kruistabel!B7,'h-uitslagen'!A:D,4,FALSE)))</f>
        <v/>
      </c>
      <c r="N7" s="48" t="str">
        <f ca="1">IF(Kruistabel!B7="","",_xlfn.IFERROR(VLOOKUP(Kruistabel!B7&amp;Kruistabel!B9,'h-uitslagen'!A:D,3,FALSE),VLOOKUP(Kruistabel!B9&amp;Kruistabel!B7,'h-uitslagen'!A:D,4,FALSE)))</f>
        <v/>
      </c>
      <c r="O7" s="48" t="str">
        <f ca="1">IF(Kruistabel!B7="","",_xlfn.IFERROR(VLOOKUP(Kruistabel!B7&amp;Kruistabel!B10,'h-uitslagen'!A:D,3,FALSE),VLOOKUP(Kruistabel!B10&amp;Kruistabel!B7,'h-uitslagen'!A:D,4,FALSE)))</f>
        <v/>
      </c>
      <c r="P7" s="48" t="str">
        <f ca="1">IF(Kruistabel!B7="","",_xlfn.IFERROR(VLOOKUP(Kruistabel!B7&amp;Kruistabel!B11,'h-uitslagen'!A:D,3,FALSE),VLOOKUP(Kruistabel!B11&amp;Kruistabel!B7,'h-uitslagen'!A:D,4,FALSE)))</f>
        <v/>
      </c>
      <c r="Q7" s="48">
        <f ca="1" t="shared" si="0"/>
        <v>0</v>
      </c>
    </row>
    <row r="8" spans="1:17" ht="12.75">
      <c r="A8" s="48">
        <f>A7</f>
        <v>1</v>
      </c>
      <c r="B8" s="48"/>
      <c r="C8" s="48"/>
      <c r="D8" s="48"/>
      <c r="G8" s="48" t="str">
        <f ca="1">IF(Kruistabel!B8="","",_xlfn.IFERROR(VLOOKUP(Kruistabel!B8&amp;Kruistabel!B2,'h-uitslagen'!A:D,3,FALSE),VLOOKUP(Kruistabel!B2&amp;Kruistabel!B8,'h-uitslagen'!A:D,4,FALSE)))</f>
        <v/>
      </c>
      <c r="H8" s="48" t="str">
        <f ca="1">IF(Kruistabel!B8="","",_xlfn.IFERROR(VLOOKUP(Kruistabel!B8&amp;Kruistabel!B3,'h-uitslagen'!A:D,3,FALSE),VLOOKUP(Kruistabel!B3&amp;Kruistabel!B8,'h-uitslagen'!A:D,4,FALSE)))</f>
        <v/>
      </c>
      <c r="I8" s="48" t="str">
        <f ca="1">IF(Kruistabel!B8="","",_xlfn.IFERROR(VLOOKUP(Kruistabel!B8&amp;Kruistabel!B4,'h-uitslagen'!A:D,3,FALSE),VLOOKUP(Kruistabel!B4&amp;Kruistabel!B8,'h-uitslagen'!A:D,4,FALSE)))</f>
        <v/>
      </c>
      <c r="J8" s="48" t="str">
        <f ca="1">IF(Kruistabel!B8="","",_xlfn.IFERROR(VLOOKUP(Kruistabel!B8&amp;Kruistabel!B5,'h-uitslagen'!A:D,3,FALSE),VLOOKUP(Kruistabel!B5&amp;Kruistabel!B8,'h-uitslagen'!A:D,4,FALSE)))</f>
        <v/>
      </c>
      <c r="K8" s="48" t="str">
        <f ca="1">IF(Kruistabel!B8="","",_xlfn.IFERROR(VLOOKUP(Kruistabel!B8&amp;Kruistabel!B6,'h-uitslagen'!A:D,3,FALSE),VLOOKUP(Kruistabel!B6&amp;Kruistabel!B8,'h-uitslagen'!A:D,4,FALSE)))</f>
        <v/>
      </c>
      <c r="L8" s="48" t="str">
        <f ca="1">IF(Kruistabel!B8="","",_xlfn.IFERROR(VLOOKUP(Kruistabel!B8&amp;Kruistabel!B7,'h-uitslagen'!A:D,3,FALSE),VLOOKUP(Kruistabel!B7&amp;Kruistabel!B8,'h-uitslagen'!A:D,4,FALSE)))</f>
        <v/>
      </c>
      <c r="N8" s="48" t="str">
        <f ca="1">IF(Kruistabel!B8="","",_xlfn.IFERROR(VLOOKUP(Kruistabel!B8&amp;Kruistabel!B9,'h-uitslagen'!A:D,3,FALSE),VLOOKUP(Kruistabel!B9&amp;Kruistabel!B8,'h-uitslagen'!A:D,4,FALSE)))</f>
        <v/>
      </c>
      <c r="O8" s="48" t="str">
        <f ca="1">IF(Kruistabel!B8="","",_xlfn.IFERROR(VLOOKUP(Kruistabel!B8&amp;Kruistabel!B10,'h-uitslagen'!A:D,3,FALSE),VLOOKUP(Kruistabel!B10&amp;Kruistabel!B8,'h-uitslagen'!A:D,4,FALSE)))</f>
        <v/>
      </c>
      <c r="P8" s="48" t="str">
        <f ca="1">IF(Kruistabel!B8="","",_xlfn.IFERROR(VLOOKUP(Kruistabel!B8&amp;Kruistabel!B11,'h-uitslagen'!A:D,3,FALSE),VLOOKUP(Kruistabel!B11&amp;Kruistabel!B8,'h-uitslagen'!A:D,4,FALSE)))</f>
        <v/>
      </c>
      <c r="Q8" s="48">
        <f ca="1" t="shared" si="0"/>
        <v>0</v>
      </c>
    </row>
    <row r="9" spans="1:17" ht="12.75">
      <c r="A9" s="48">
        <f>A8</f>
        <v>1</v>
      </c>
      <c r="B9" s="48"/>
      <c r="C9" s="48"/>
      <c r="D9" s="48"/>
      <c r="G9" s="48" t="str">
        <f ca="1">IF(Kruistabel!B9="","",_xlfn.IFERROR(VLOOKUP(Kruistabel!B9&amp;Kruistabel!B2,'h-uitslagen'!A:D,3,FALSE),VLOOKUP(Kruistabel!B2&amp;Kruistabel!B9,'h-uitslagen'!A:D,4,FALSE)))</f>
        <v/>
      </c>
      <c r="H9" s="48" t="str">
        <f ca="1">IF(Kruistabel!B9="","",_xlfn.IFERROR(VLOOKUP(Kruistabel!B9&amp;Kruistabel!B3,'h-uitslagen'!A:D,3,FALSE),VLOOKUP(Kruistabel!B3&amp;Kruistabel!B9,'h-uitslagen'!A:D,4,FALSE)))</f>
        <v/>
      </c>
      <c r="I9" s="48" t="str">
        <f ca="1">IF(Kruistabel!B9="","",_xlfn.IFERROR(VLOOKUP(Kruistabel!B9&amp;Kruistabel!B4,'h-uitslagen'!A:D,3,FALSE),VLOOKUP(Kruistabel!B4&amp;Kruistabel!B9,'h-uitslagen'!A:D,4,FALSE)))</f>
        <v/>
      </c>
      <c r="J9" s="48" t="str">
        <f ca="1">IF(Kruistabel!B9="","",_xlfn.IFERROR(VLOOKUP(Kruistabel!B9&amp;Kruistabel!B5,'h-uitslagen'!A:D,3,FALSE),VLOOKUP(Kruistabel!B5&amp;Kruistabel!B9,'h-uitslagen'!A:D,4,FALSE)))</f>
        <v/>
      </c>
      <c r="K9" s="48" t="str">
        <f ca="1">IF(Kruistabel!B9="","",_xlfn.IFERROR(VLOOKUP(Kruistabel!B9&amp;Kruistabel!B6,'h-uitslagen'!A:D,3,FALSE),VLOOKUP(Kruistabel!B6&amp;Kruistabel!B9,'h-uitslagen'!A:D,4,FALSE)))</f>
        <v/>
      </c>
      <c r="L9" s="48" t="str">
        <f ca="1">IF(Kruistabel!B9="","",_xlfn.IFERROR(VLOOKUP(Kruistabel!B9&amp;Kruistabel!B7,'h-uitslagen'!A:D,3,FALSE),VLOOKUP(Kruistabel!B7&amp;Kruistabel!B9,'h-uitslagen'!A:D,4,FALSE)))</f>
        <v/>
      </c>
      <c r="M9" s="48" t="str">
        <f ca="1">IF(Kruistabel!B9="","",_xlfn.IFERROR(VLOOKUP(Kruistabel!B9&amp;Kruistabel!B8,'h-uitslagen'!A:D,3,FALSE),VLOOKUP(Kruistabel!B8&amp;Kruistabel!B9,'h-uitslagen'!A:D,4,FALSE)))</f>
        <v/>
      </c>
      <c r="O9" s="48" t="str">
        <f ca="1">IF(Kruistabel!B9="","",_xlfn.IFERROR(VLOOKUP(Kruistabel!B9&amp;Kruistabel!B10,'h-uitslagen'!A:D,3,FALSE),VLOOKUP(Kruistabel!B10&amp;Kruistabel!B9,'h-uitslagen'!A:D,4,FALSE)))</f>
        <v/>
      </c>
      <c r="P9" s="48" t="str">
        <f ca="1">IF(Kruistabel!B9="","",_xlfn.IFERROR(VLOOKUP(Kruistabel!B9&amp;Kruistabel!B11,'h-uitslagen'!A:D,3,FALSE),VLOOKUP(Kruistabel!B11&amp;Kruistabel!B9,'h-uitslagen'!A:D,4,FALSE)))</f>
        <v/>
      </c>
      <c r="Q9" s="48">
        <f ca="1" t="shared" si="0"/>
        <v>0</v>
      </c>
    </row>
    <row r="10" spans="1:17" ht="12.75">
      <c r="A10" s="48">
        <f>A9</f>
        <v>1</v>
      </c>
      <c r="B10" s="48"/>
      <c r="C10" s="48"/>
      <c r="D10" s="48"/>
      <c r="G10" s="48" t="str">
        <f ca="1">IF(Kruistabel!B10="","",_xlfn.IFERROR(VLOOKUP(Kruistabel!B10&amp;Kruistabel!B2,'h-uitslagen'!A:D,3,FALSE),VLOOKUP(Kruistabel!B2&amp;Kruistabel!B10,'h-uitslagen'!A:D,4,FALSE)))</f>
        <v/>
      </c>
      <c r="H10" s="48" t="str">
        <f ca="1">IF(Kruistabel!B10="","",_xlfn.IFERROR(VLOOKUP(Kruistabel!B10&amp;Kruistabel!B3,'h-uitslagen'!A:D,3,FALSE),VLOOKUP(Kruistabel!B3&amp;Kruistabel!B10,'h-uitslagen'!A:D,4,FALSE)))</f>
        <v/>
      </c>
      <c r="I10" s="48" t="str">
        <f ca="1">IF(Kruistabel!B10="","",_xlfn.IFERROR(VLOOKUP(Kruistabel!B10&amp;Kruistabel!B4,'h-uitslagen'!A:D,3,FALSE),VLOOKUP(Kruistabel!B4&amp;Kruistabel!B10,'h-uitslagen'!A:D,4,FALSE)))</f>
        <v/>
      </c>
      <c r="J10" s="48" t="str">
        <f ca="1">IF(Kruistabel!B10="","",_xlfn.IFERROR(VLOOKUP(Kruistabel!B10&amp;Kruistabel!B5,'h-uitslagen'!A:D,3,FALSE),VLOOKUP(Kruistabel!B5&amp;Kruistabel!B10,'h-uitslagen'!A:D,4,FALSE)))</f>
        <v/>
      </c>
      <c r="K10" s="48" t="str">
        <f ca="1">IF(Kruistabel!B10="","",_xlfn.IFERROR(VLOOKUP(Kruistabel!B10&amp;Kruistabel!B6,'h-uitslagen'!A:D,3,FALSE),VLOOKUP(Kruistabel!B6&amp;Kruistabel!B10,'h-uitslagen'!A:D,4,FALSE)))</f>
        <v/>
      </c>
      <c r="L10" s="48" t="str">
        <f ca="1">IF(Kruistabel!B10="","",_xlfn.IFERROR(VLOOKUP(Kruistabel!B10&amp;Kruistabel!B7,'h-uitslagen'!A:D,3,FALSE),VLOOKUP(Kruistabel!B7&amp;Kruistabel!B10,'h-uitslagen'!A:D,4,FALSE)))</f>
        <v/>
      </c>
      <c r="M10" s="48" t="str">
        <f ca="1">IF(Kruistabel!B10="","",_xlfn.IFERROR(VLOOKUP(Kruistabel!B10&amp;Kruistabel!B8,'h-uitslagen'!A:D,3,FALSE),VLOOKUP(Kruistabel!B8&amp;Kruistabel!B10,'h-uitslagen'!A:D,4,FALSE)))</f>
        <v/>
      </c>
      <c r="N10" s="48" t="str">
        <f ca="1">IF(Kruistabel!B10="","",_xlfn.IFERROR(VLOOKUP(Kruistabel!B10&amp;Kruistabel!B9,'h-uitslagen'!A:D,3,FALSE),VLOOKUP(Kruistabel!B9&amp;Kruistabel!B10,'h-uitslagen'!A:D,4,FALSE)))</f>
        <v/>
      </c>
      <c r="P10" s="48" t="str">
        <f ca="1">IF(Kruistabel!B10="","",_xlfn.IFERROR(VLOOKUP(Kruistabel!B10&amp;Kruistabel!B11,'h-uitslagen'!A:D,3,FALSE),VLOOKUP(Kruistabel!B11&amp;Kruistabel!B10,'h-uitslagen'!A:D,4,FALSE)))</f>
        <v/>
      </c>
      <c r="Q10" s="48">
        <f ca="1" t="shared" si="0"/>
        <v>0</v>
      </c>
    </row>
    <row r="11" spans="1:17" ht="12.75">
      <c r="A11" s="48">
        <f>A10</f>
        <v>1</v>
      </c>
      <c r="B11" s="48"/>
      <c r="C11" s="48"/>
      <c r="D11" s="48"/>
      <c r="G11" s="48" t="str">
        <f ca="1">IF(Kruistabel!B11="","",_xlfn.IFERROR(VLOOKUP(Kruistabel!B11&amp;Kruistabel!B2,'h-uitslagen'!A:D,3,FALSE),VLOOKUP(Kruistabel!B2&amp;Kruistabel!B11,'h-uitslagen'!A:D,4,FALSE)))</f>
        <v/>
      </c>
      <c r="H11" s="48" t="str">
        <f ca="1">IF(Kruistabel!B11="","",_xlfn.IFERROR(VLOOKUP(Kruistabel!B11&amp;Kruistabel!B3,'h-uitslagen'!A:D,3,FALSE),VLOOKUP(Kruistabel!B3&amp;Kruistabel!B11,'h-uitslagen'!A:D,4,FALSE)))</f>
        <v/>
      </c>
      <c r="I11" s="48" t="str">
        <f ca="1">IF(Kruistabel!B11="","",_xlfn.IFERROR(VLOOKUP(Kruistabel!B11&amp;Kruistabel!B4,'h-uitslagen'!A:D,3,FALSE),VLOOKUP(Kruistabel!B4&amp;Kruistabel!B11,'h-uitslagen'!A:D,4,FALSE)))</f>
        <v/>
      </c>
      <c r="J11" s="48" t="str">
        <f ca="1">IF(Kruistabel!B11="","",_xlfn.IFERROR(VLOOKUP(Kruistabel!B11&amp;Kruistabel!B5,'h-uitslagen'!A:D,3,FALSE),VLOOKUP(Kruistabel!B5&amp;Kruistabel!B11,'h-uitslagen'!A:D,4,FALSE)))</f>
        <v/>
      </c>
      <c r="K11" s="48" t="str">
        <f ca="1">IF(Kruistabel!B11="","",_xlfn.IFERROR(VLOOKUP(Kruistabel!B11&amp;Kruistabel!B6,'h-uitslagen'!A:D,3,FALSE),VLOOKUP(Kruistabel!B6&amp;Kruistabel!B11,'h-uitslagen'!A:D,4,FALSE)))</f>
        <v/>
      </c>
      <c r="L11" s="48" t="str">
        <f ca="1">IF(Kruistabel!B11="","",_xlfn.IFERROR(VLOOKUP(Kruistabel!B11&amp;Kruistabel!B7,'h-uitslagen'!A:D,3,FALSE),VLOOKUP(Kruistabel!B7&amp;Kruistabel!B11,'h-uitslagen'!A:D,4,FALSE)))</f>
        <v/>
      </c>
      <c r="M11" s="48" t="str">
        <f ca="1">IF(Kruistabel!B11="","",_xlfn.IFERROR(VLOOKUP(Kruistabel!B11&amp;Kruistabel!B8,'h-uitslagen'!A:D,3,FALSE),VLOOKUP(Kruistabel!B8&amp;Kruistabel!B11,'h-uitslagen'!A:D,4,FALSE)))</f>
        <v/>
      </c>
      <c r="N11" s="48" t="str">
        <f ca="1">IF(Kruistabel!B11="","",_xlfn.IFERROR(VLOOKUP(Kruistabel!B11&amp;Kruistabel!B9,'h-uitslagen'!A:D,3,FALSE),VLOOKUP(Kruistabel!B9&amp;Kruistabel!B11,'h-uitslagen'!A:D,4,FALSE)))</f>
        <v/>
      </c>
      <c r="O11" s="48" t="str">
        <f ca="1">IF(Kruistabel!B11="","",_xlfn.IFERROR(VLOOKUP(Kruistabel!B11&amp;Kruistabel!B10,'h-uitslagen'!A:D,3,FALSE),VLOOKUP(Kruistabel!B10&amp;Kruistabel!B11,'h-uitslagen'!A:D,4,FALSE)))</f>
        <v/>
      </c>
      <c r="Q11" s="48">
        <f ca="1" t="shared" si="0"/>
        <v>0</v>
      </c>
    </row>
    <row r="12" spans="1:17" ht="12.75">
      <c r="A12" s="48"/>
      <c r="B12" s="48"/>
      <c r="C12" s="48"/>
      <c r="D12" s="48"/>
      <c r="G12" s="48"/>
      <c r="H12" s="48"/>
      <c r="I12" s="48"/>
      <c r="J12" s="48"/>
      <c r="K12" s="48"/>
      <c r="L12" s="48"/>
      <c r="Q12" s="48"/>
    </row>
    <row r="13" spans="1:17" ht="12.75">
      <c r="A13" s="4">
        <f>A1+1</f>
        <v>2</v>
      </c>
      <c r="B13" s="4">
        <v>1</v>
      </c>
      <c r="C13" s="4">
        <v>2</v>
      </c>
      <c r="D13" s="4">
        <v>3</v>
      </c>
      <c r="E13" s="4">
        <v>4</v>
      </c>
      <c r="F13" s="4">
        <v>5</v>
      </c>
      <c r="G13" s="4">
        <v>1</v>
      </c>
      <c r="H13" s="4">
        <v>2</v>
      </c>
      <c r="I13" s="4">
        <v>3</v>
      </c>
      <c r="J13" s="4">
        <v>4</v>
      </c>
      <c r="K13" s="4">
        <v>5</v>
      </c>
      <c r="L13" s="4">
        <v>6</v>
      </c>
      <c r="M13" s="4">
        <v>7</v>
      </c>
      <c r="N13" s="4">
        <v>8</v>
      </c>
      <c r="O13" s="4">
        <v>9</v>
      </c>
      <c r="P13" s="4">
        <v>10</v>
      </c>
      <c r="Q13" s="4" t="s">
        <v>86</v>
      </c>
    </row>
    <row r="14" spans="1:17" ht="12.75">
      <c r="A14" s="48">
        <f>A13</f>
        <v>2</v>
      </c>
      <c r="B14" s="48"/>
      <c r="C14" s="48"/>
      <c r="D14" s="48"/>
      <c r="G14" s="48"/>
      <c r="H14" s="48" t="str">
        <f ca="1">IF(Kruistabel!B14="","",_xlfn.IFERROR(VLOOKUP(Kruistabel!B14&amp;Kruistabel!B15,'h-uitslagen'!A:D,3,FALSE),VLOOKUP(Kruistabel!B15&amp;Kruistabel!B14,'h-uitslagen'!A:D,4,FALSE)))</f>
        <v/>
      </c>
      <c r="I14" s="48" t="str">
        <f ca="1">IF(Kruistabel!B14="","",_xlfn.IFERROR(VLOOKUP(Kruistabel!B14&amp;Kruistabel!B16,'h-uitslagen'!A:D,3,FALSE),VLOOKUP(Kruistabel!B16&amp;Kruistabel!B14,'h-uitslagen'!A:D,4,FALSE)))</f>
        <v/>
      </c>
      <c r="J14" s="48" t="str">
        <f ca="1">IF(Kruistabel!B14="","",_xlfn.IFERROR(VLOOKUP(Kruistabel!B14&amp;Kruistabel!B17,'h-uitslagen'!A:D,3,FALSE),VLOOKUP(Kruistabel!B17&amp;Kruistabel!B14,'h-uitslagen'!A:D,4,FALSE)))</f>
        <v/>
      </c>
      <c r="K14" s="48" t="str">
        <f ca="1">IF(Kruistabel!B14="","",_xlfn.IFERROR(VLOOKUP(Kruistabel!B14&amp;Kruistabel!B18,'h-uitslagen'!A:D,3,FALSE),VLOOKUP(Kruistabel!B18&amp;Kruistabel!B14,'h-uitslagen'!A:D,4,FALSE)))</f>
        <v/>
      </c>
      <c r="L14" s="48" t="str">
        <f ca="1">IF(Kruistabel!B14="","",_xlfn.IFERROR(VLOOKUP(Kruistabel!B14&amp;Kruistabel!B19,'h-uitslagen'!A:D,3,FALSE),VLOOKUP(Kruistabel!B19&amp;Kruistabel!B14,'h-uitslagen'!A:D,4,FALSE)))</f>
        <v/>
      </c>
      <c r="M14" s="48" t="str">
        <f ca="1">IF(Kruistabel!B14="","",_xlfn.IFERROR(VLOOKUP(Kruistabel!B14&amp;Kruistabel!B20,'h-uitslagen'!A:D,3,FALSE),VLOOKUP(Kruistabel!B20&amp;Kruistabel!B14,'h-uitslagen'!A:D,4,FALSE)))</f>
        <v/>
      </c>
      <c r="N14" s="48" t="str">
        <f ca="1">IF(Kruistabel!B14="","",_xlfn.IFERROR(VLOOKUP(Kruistabel!B14&amp;Kruistabel!B21,'h-uitslagen'!A:D,3,FALSE),VLOOKUP(Kruistabel!B21&amp;Kruistabel!B14,'h-uitslagen'!A:D,4,FALSE)))</f>
        <v/>
      </c>
      <c r="O14" s="48" t="str">
        <f ca="1">IF(Kruistabel!B14="","",_xlfn.IFERROR(VLOOKUP(Kruistabel!B14&amp;Kruistabel!B22,'h-uitslagen'!A:D,3,FALSE),VLOOKUP(Kruistabel!B22&amp;Kruistabel!B14,'h-uitslagen'!A:D,4,FALSE)))</f>
        <v/>
      </c>
      <c r="P14" s="48" t="str">
        <f ca="1">IF(Kruistabel!B14="","",_xlfn.IFERROR(VLOOKUP(Kruistabel!B14&amp;Kruistabel!B23,'h-uitslagen'!A:D,3,FALSE),VLOOKUP(Kruistabel!B23&amp;Kruistabel!B14,'h-uitslagen'!A:D,4,FALSE)))</f>
        <v/>
      </c>
      <c r="Q14" s="48">
        <f aca="true" t="shared" si="1" ref="Q14:Q23">SUM(G14:P14)</f>
        <v>0</v>
      </c>
    </row>
    <row r="15" spans="1:17" ht="12.75">
      <c r="A15" s="48">
        <f>A14</f>
        <v>2</v>
      </c>
      <c r="B15" s="48"/>
      <c r="C15" s="48"/>
      <c r="D15" s="48"/>
      <c r="G15" s="48" t="str">
        <f ca="1">IF(Kruistabel!B15="","",_xlfn.IFERROR(VLOOKUP(Kruistabel!B15&amp;Kruistabel!B14,'h-uitslagen'!A:D,3,FALSE),VLOOKUP(Kruistabel!B14&amp;Kruistabel!B15,'h-uitslagen'!A:D,4,FALSE)))</f>
        <v/>
      </c>
      <c r="H15" s="19"/>
      <c r="I15" s="48" t="str">
        <f ca="1">IF(Kruistabel!B15="","",_xlfn.IFERROR(VLOOKUP(Kruistabel!B15&amp;Kruistabel!B16,'h-uitslagen'!A:D,3,FALSE),VLOOKUP(Kruistabel!B16&amp;Kruistabel!B15,'h-uitslagen'!A:D,4,FALSE)))</f>
        <v/>
      </c>
      <c r="J15" s="48" t="str">
        <f ca="1">IF(Kruistabel!B15="","",_xlfn.IFERROR(VLOOKUP(Kruistabel!B15&amp;Kruistabel!B17,'h-uitslagen'!A:D,3,FALSE),VLOOKUP(Kruistabel!B17&amp;Kruistabel!B15,'h-uitslagen'!A:D,4,FALSE)))</f>
        <v/>
      </c>
      <c r="K15" s="48" t="str">
        <f ca="1">IF(Kruistabel!B15="","",_xlfn.IFERROR(VLOOKUP(Kruistabel!B15&amp;Kruistabel!B18,'h-uitslagen'!A:D,3,FALSE),VLOOKUP(Kruistabel!B18&amp;Kruistabel!B15,'h-uitslagen'!A:D,4,FALSE)))</f>
        <v/>
      </c>
      <c r="L15" s="48" t="str">
        <f ca="1">IF(Kruistabel!B15="","",_xlfn.IFERROR(VLOOKUP(Kruistabel!B15&amp;Kruistabel!B19,'h-uitslagen'!A:D,3,FALSE),VLOOKUP(Kruistabel!B19&amp;Kruistabel!B15,'h-uitslagen'!A:D,4,FALSE)))</f>
        <v/>
      </c>
      <c r="M15" s="48" t="str">
        <f ca="1">IF(Kruistabel!B15="","",_xlfn.IFERROR(VLOOKUP(Kruistabel!B15&amp;Kruistabel!B20,'h-uitslagen'!A:D,3,FALSE),VLOOKUP(Kruistabel!B20&amp;Kruistabel!B15,'h-uitslagen'!A:D,4,FALSE)))</f>
        <v/>
      </c>
      <c r="N15" s="48" t="str">
        <f ca="1">IF(Kruistabel!B15="","",_xlfn.IFERROR(VLOOKUP(Kruistabel!B15&amp;Kruistabel!B21,'h-uitslagen'!A:D,3,FALSE),VLOOKUP(Kruistabel!B21&amp;Kruistabel!B15,'h-uitslagen'!A:D,4,FALSE)))</f>
        <v/>
      </c>
      <c r="O15" s="48" t="str">
        <f ca="1">IF(Kruistabel!B15="","",_xlfn.IFERROR(VLOOKUP(Kruistabel!B15&amp;Kruistabel!B22,'h-uitslagen'!A:D,3,FALSE),VLOOKUP(Kruistabel!B22&amp;Kruistabel!B15,'h-uitslagen'!A:D,4,FALSE)))</f>
        <v/>
      </c>
      <c r="P15" s="48" t="str">
        <f ca="1">IF(Kruistabel!B15="","",_xlfn.IFERROR(VLOOKUP(Kruistabel!B15&amp;Kruistabel!B23,'h-uitslagen'!A:D,3,FALSE),VLOOKUP(Kruistabel!B23&amp;Kruistabel!B15,'h-uitslagen'!A:D,4,FALSE)))</f>
        <v/>
      </c>
      <c r="Q15" s="48">
        <f ca="1" t="shared" si="1"/>
        <v>0</v>
      </c>
    </row>
    <row r="16" spans="1:17" ht="12.75">
      <c r="A16" s="48">
        <f>A13</f>
        <v>2</v>
      </c>
      <c r="B16" s="48"/>
      <c r="C16" s="48"/>
      <c r="D16" s="48"/>
      <c r="G16" s="48" t="str">
        <f ca="1">IF(Kruistabel!B16="","",_xlfn.IFERROR(VLOOKUP(Kruistabel!B16&amp;Kruistabel!B14,'h-uitslagen'!A:D,3,FALSE),VLOOKUP(Kruistabel!B14&amp;Kruistabel!B16,'h-uitslagen'!A:D,4,FALSE)))</f>
        <v/>
      </c>
      <c r="H16" s="48" t="str">
        <f ca="1">IF(Kruistabel!B16="","",_xlfn.IFERROR(VLOOKUP(Kruistabel!B16&amp;Kruistabel!B15,'h-uitslagen'!A:D,3,FALSE),VLOOKUP(Kruistabel!B15&amp;Kruistabel!B16,'h-uitslagen'!A:D,4,FALSE)))</f>
        <v/>
      </c>
      <c r="I16" s="48"/>
      <c r="J16" s="48" t="str">
        <f ca="1">IF(Kruistabel!B16="","",_xlfn.IFERROR(VLOOKUP(Kruistabel!B16&amp;Kruistabel!B17,'h-uitslagen'!A:D,3,FALSE),VLOOKUP(Kruistabel!B17&amp;Kruistabel!B16,'h-uitslagen'!A:D,4,FALSE)))</f>
        <v/>
      </c>
      <c r="K16" s="48" t="str">
        <f ca="1">IF(Kruistabel!B16="","",_xlfn.IFERROR(VLOOKUP(Kruistabel!B16&amp;Kruistabel!B18,'h-uitslagen'!A:D,3,FALSE),VLOOKUP(Kruistabel!B18&amp;Kruistabel!B16,'h-uitslagen'!A:D,4,FALSE)))</f>
        <v/>
      </c>
      <c r="L16" s="48" t="str">
        <f ca="1">IF(Kruistabel!B16="","",_xlfn.IFERROR(VLOOKUP(Kruistabel!B16&amp;Kruistabel!B19,'h-uitslagen'!A:D,3,FALSE),VLOOKUP(Kruistabel!B19&amp;Kruistabel!B16,'h-uitslagen'!A:D,4,FALSE)))</f>
        <v/>
      </c>
      <c r="M16" s="48" t="str">
        <f ca="1">IF(Kruistabel!B16="","",_xlfn.IFERROR(VLOOKUP(Kruistabel!B16&amp;Kruistabel!B20,'h-uitslagen'!A:D,3,FALSE),VLOOKUP(Kruistabel!B20&amp;Kruistabel!B16,'h-uitslagen'!A:D,4,FALSE)))</f>
        <v/>
      </c>
      <c r="N16" s="48" t="str">
        <f ca="1">IF(Kruistabel!B16="","",_xlfn.IFERROR(VLOOKUP(Kruistabel!B16&amp;Kruistabel!B21,'h-uitslagen'!A:D,3,FALSE),VLOOKUP(Kruistabel!B21&amp;Kruistabel!B16,'h-uitslagen'!A:D,4,FALSE)))</f>
        <v/>
      </c>
      <c r="O16" s="48" t="str">
        <f ca="1">IF(Kruistabel!B16="","",_xlfn.IFERROR(VLOOKUP(Kruistabel!B16&amp;Kruistabel!B22,'h-uitslagen'!A:D,3,FALSE),VLOOKUP(Kruistabel!B22&amp;Kruistabel!B16,'h-uitslagen'!A:D,4,FALSE)))</f>
        <v/>
      </c>
      <c r="P16" s="48" t="str">
        <f ca="1">IF(Kruistabel!B16="","",_xlfn.IFERROR(VLOOKUP(Kruistabel!B16&amp;Kruistabel!B23,'h-uitslagen'!A:D,3,FALSE),VLOOKUP(Kruistabel!B23&amp;Kruistabel!B16,'h-uitslagen'!A:D,4,FALSE)))</f>
        <v/>
      </c>
      <c r="Q16" s="48">
        <f ca="1" t="shared" si="1"/>
        <v>0</v>
      </c>
    </row>
    <row r="17" spans="1:17" ht="12.75">
      <c r="A17" s="48">
        <f>A16</f>
        <v>2</v>
      </c>
      <c r="B17" s="4"/>
      <c r="C17" s="4"/>
      <c r="D17" s="4"/>
      <c r="E17" s="4"/>
      <c r="F17" s="4"/>
      <c r="G17" s="48" t="str">
        <f ca="1">IF(Kruistabel!B17="","",_xlfn.IFERROR(VLOOKUP(Kruistabel!B17&amp;Kruistabel!B14,'h-uitslagen'!A:D,3,FALSE),VLOOKUP(Kruistabel!B14&amp;Kruistabel!B17,'h-uitslagen'!A:D,4,FALSE)))</f>
        <v/>
      </c>
      <c r="H17" s="48" t="str">
        <f ca="1">IF(Kruistabel!B17="","",_xlfn.IFERROR(VLOOKUP(Kruistabel!B17&amp;Kruistabel!B15,'h-uitslagen'!A:D,3,FALSE),VLOOKUP(Kruistabel!B15&amp;Kruistabel!B17,'h-uitslagen'!A:D,4,FALSE)))</f>
        <v/>
      </c>
      <c r="I17" s="48" t="str">
        <f ca="1">IF(Kruistabel!B17="","",_xlfn.IFERROR(VLOOKUP(Kruistabel!B17&amp;Kruistabel!B16,'h-uitslagen'!A:D,3,FALSE),VLOOKUP(Kruistabel!B16&amp;Kruistabel!B17,'h-uitslagen'!A:D,4,FALSE)))</f>
        <v/>
      </c>
      <c r="J17" s="48"/>
      <c r="K17" s="48" t="str">
        <f ca="1">IF(Kruistabel!B17="","",_xlfn.IFERROR(VLOOKUP(Kruistabel!B17&amp;Kruistabel!B18,'h-uitslagen'!A:D,3,FALSE),VLOOKUP(Kruistabel!B18&amp;Kruistabel!B17,'h-uitslagen'!A:D,4,FALSE)))</f>
        <v/>
      </c>
      <c r="L17" s="48" t="str">
        <f ca="1">IF(Kruistabel!B17="","",_xlfn.IFERROR(VLOOKUP(Kruistabel!B17&amp;Kruistabel!B19,'h-uitslagen'!A:D,3,FALSE),VLOOKUP(Kruistabel!B19&amp;Kruistabel!B17,'h-uitslagen'!A:D,4,FALSE)))</f>
        <v/>
      </c>
      <c r="M17" s="48" t="str">
        <f ca="1">IF(Kruistabel!B17="","",_xlfn.IFERROR(VLOOKUP(Kruistabel!B17&amp;Kruistabel!B20,'h-uitslagen'!A:D,3,FALSE),VLOOKUP(Kruistabel!B20&amp;Kruistabel!B17,'h-uitslagen'!A:D,4,FALSE)))</f>
        <v/>
      </c>
      <c r="N17" s="48" t="str">
        <f ca="1">IF(Kruistabel!B17="","",_xlfn.IFERROR(VLOOKUP(Kruistabel!B17&amp;Kruistabel!B21,'h-uitslagen'!A:D,3,FALSE),VLOOKUP(Kruistabel!B21&amp;Kruistabel!B17,'h-uitslagen'!A:D,4,FALSE)))</f>
        <v/>
      </c>
      <c r="O17" s="48" t="str">
        <f ca="1">IF(Kruistabel!B17="","",_xlfn.IFERROR(VLOOKUP(Kruistabel!B17&amp;Kruistabel!B22,'h-uitslagen'!A:D,3,FALSE),VLOOKUP(Kruistabel!B22&amp;Kruistabel!B17,'h-uitslagen'!A:D,4,FALSE)))</f>
        <v/>
      </c>
      <c r="P17" s="48" t="str">
        <f ca="1">IF(Kruistabel!B17="","",_xlfn.IFERROR(VLOOKUP(Kruistabel!B17&amp;Kruistabel!B23,'h-uitslagen'!A:D,3,FALSE),VLOOKUP(Kruistabel!B23&amp;Kruistabel!B17,'h-uitslagen'!A:D,4,FALSE)))</f>
        <v/>
      </c>
      <c r="Q17" s="48">
        <f ca="1" t="shared" si="1"/>
        <v>0</v>
      </c>
    </row>
    <row r="18" spans="1:17" ht="12.75">
      <c r="A18" s="48">
        <f>A15</f>
        <v>2</v>
      </c>
      <c r="B18" s="48"/>
      <c r="C18" s="48"/>
      <c r="D18" s="48"/>
      <c r="G18" s="48" t="str">
        <f ca="1">IF(Kruistabel!B18="","",_xlfn.IFERROR(VLOOKUP(Kruistabel!B18&amp;Kruistabel!B14,'h-uitslagen'!A:D,3,FALSE),VLOOKUP(Kruistabel!B14&amp;Kruistabel!B18,'h-uitslagen'!A:D,4,FALSE)))</f>
        <v/>
      </c>
      <c r="H18" s="48" t="str">
        <f ca="1">IF(Kruistabel!B18="","",_xlfn.IFERROR(VLOOKUP(Kruistabel!B18&amp;Kruistabel!B15,'h-uitslagen'!A:D,3,FALSE),VLOOKUP(Kruistabel!B15&amp;Kruistabel!B18,'h-uitslagen'!A:D,4,FALSE)))</f>
        <v/>
      </c>
      <c r="I18" s="48" t="str">
        <f ca="1">IF(Kruistabel!B18="","",_xlfn.IFERROR(VLOOKUP(Kruistabel!B18&amp;Kruistabel!B16,'h-uitslagen'!A:D,3,FALSE),VLOOKUP(Kruistabel!B16&amp;Kruistabel!B18,'h-uitslagen'!A:D,4,FALSE)))</f>
        <v/>
      </c>
      <c r="J18" s="48" t="str">
        <f ca="1">IF(Kruistabel!B18="","",_xlfn.IFERROR(VLOOKUP(Kruistabel!B18&amp;Kruistabel!B17,'h-uitslagen'!A:D,3,FALSE),VLOOKUP(Kruistabel!B17&amp;Kruistabel!B18,'h-uitslagen'!A:D,4,FALSE)))</f>
        <v/>
      </c>
      <c r="K18" s="48"/>
      <c r="L18" s="48" t="str">
        <f ca="1">IF(Kruistabel!B18="","",_xlfn.IFERROR(VLOOKUP(Kruistabel!B18&amp;Kruistabel!B19,'h-uitslagen'!A:D,3,FALSE),VLOOKUP(Kruistabel!B19&amp;Kruistabel!B18,'h-uitslagen'!A:D,4,FALSE)))</f>
        <v/>
      </c>
      <c r="M18" s="48" t="str">
        <f ca="1">IF(Kruistabel!B18="","",_xlfn.IFERROR(VLOOKUP(Kruistabel!B18&amp;Kruistabel!B20,'h-uitslagen'!A:D,3,FALSE),VLOOKUP(Kruistabel!B20&amp;Kruistabel!B18,'h-uitslagen'!A:D,4,FALSE)))</f>
        <v/>
      </c>
      <c r="N18" s="48" t="str">
        <f ca="1">IF(Kruistabel!B18="","",_xlfn.IFERROR(VLOOKUP(Kruistabel!B18&amp;Kruistabel!B21,'h-uitslagen'!A:D,3,FALSE),VLOOKUP(Kruistabel!B21&amp;Kruistabel!B18,'h-uitslagen'!A:D,4,FALSE)))</f>
        <v/>
      </c>
      <c r="O18" s="48" t="str">
        <f ca="1">IF(Kruistabel!B18="","",_xlfn.IFERROR(VLOOKUP(Kruistabel!B18&amp;Kruistabel!B22,'h-uitslagen'!A:D,3,FALSE),VLOOKUP(Kruistabel!B22&amp;Kruistabel!B18,'h-uitslagen'!A:D,4,FALSE)))</f>
        <v/>
      </c>
      <c r="P18" s="48" t="str">
        <f ca="1">IF(Kruistabel!B18="","",_xlfn.IFERROR(VLOOKUP(Kruistabel!B18&amp;Kruistabel!B23,'h-uitslagen'!A:D,3,FALSE),VLOOKUP(Kruistabel!B23&amp;Kruistabel!B18,'h-uitslagen'!A:D,4,FALSE)))</f>
        <v/>
      </c>
      <c r="Q18" s="48">
        <f ca="1" t="shared" si="1"/>
        <v>0</v>
      </c>
    </row>
    <row r="19" spans="1:17" ht="12.75">
      <c r="A19" s="48">
        <f>A18</f>
        <v>2</v>
      </c>
      <c r="B19" s="48"/>
      <c r="C19" s="48"/>
      <c r="D19" s="48"/>
      <c r="G19" s="48" t="str">
        <f ca="1">IF(Kruistabel!B19="","",_xlfn.IFERROR(VLOOKUP(Kruistabel!B19&amp;Kruistabel!B14,'h-uitslagen'!A:D,3,FALSE),VLOOKUP(Kruistabel!B14&amp;Kruistabel!B19,'h-uitslagen'!A:D,4,FALSE)))</f>
        <v/>
      </c>
      <c r="H19" s="48" t="str">
        <f ca="1">IF(Kruistabel!B19="","",_xlfn.IFERROR(VLOOKUP(Kruistabel!B19&amp;Kruistabel!B15,'h-uitslagen'!A:D,3,FALSE),VLOOKUP(Kruistabel!B15&amp;Kruistabel!B19,'h-uitslagen'!A:D,4,FALSE)))</f>
        <v/>
      </c>
      <c r="I19" s="48" t="str">
        <f ca="1">IF(Kruistabel!B19="","",_xlfn.IFERROR(VLOOKUP(Kruistabel!B19&amp;Kruistabel!B16,'h-uitslagen'!A:D,3,FALSE),VLOOKUP(Kruistabel!B16&amp;Kruistabel!B19,'h-uitslagen'!A:D,4,FALSE)))</f>
        <v/>
      </c>
      <c r="J19" s="48" t="str">
        <f ca="1">IF(Kruistabel!B19="","",_xlfn.IFERROR(VLOOKUP(Kruistabel!B19&amp;Kruistabel!B17,'h-uitslagen'!A:D,3,FALSE),VLOOKUP(Kruistabel!B17&amp;Kruistabel!B19,'h-uitslagen'!A:D,4,FALSE)))</f>
        <v/>
      </c>
      <c r="K19" s="48" t="str">
        <f ca="1">IF(Kruistabel!B19="","",_xlfn.IFERROR(VLOOKUP(Kruistabel!B19&amp;Kruistabel!B18,'h-uitslagen'!A:D,3,FALSE),VLOOKUP(Kruistabel!B18&amp;Kruistabel!B19,'h-uitslagen'!A:D,4,FALSE)))</f>
        <v/>
      </c>
      <c r="L19" s="48"/>
      <c r="M19" s="48" t="str">
        <f ca="1">IF(Kruistabel!B19="","",_xlfn.IFERROR(VLOOKUP(Kruistabel!B19&amp;Kruistabel!B20,'h-uitslagen'!A:D,3,FALSE),VLOOKUP(Kruistabel!B20&amp;Kruistabel!B19,'h-uitslagen'!A:D,4,FALSE)))</f>
        <v/>
      </c>
      <c r="N19" s="48" t="str">
        <f ca="1">IF(Kruistabel!B19="","",_xlfn.IFERROR(VLOOKUP(Kruistabel!B19&amp;Kruistabel!B21,'h-uitslagen'!A:D,3,FALSE),VLOOKUP(Kruistabel!B21&amp;Kruistabel!B19,'h-uitslagen'!A:D,4,FALSE)))</f>
        <v/>
      </c>
      <c r="O19" s="48" t="str">
        <f ca="1">IF(Kruistabel!B19="","",_xlfn.IFERROR(VLOOKUP(Kruistabel!B19&amp;Kruistabel!B22,'h-uitslagen'!A:D,3,FALSE),VLOOKUP(Kruistabel!B22&amp;Kruistabel!B19,'h-uitslagen'!A:D,4,FALSE)))</f>
        <v/>
      </c>
      <c r="P19" s="48" t="str">
        <f ca="1">IF(Kruistabel!B19="","",_xlfn.IFERROR(VLOOKUP(Kruistabel!B19&amp;Kruistabel!B23,'h-uitslagen'!A:D,3,FALSE),VLOOKUP(Kruistabel!B23&amp;Kruistabel!B19,'h-uitslagen'!A:D,4,FALSE)))</f>
        <v/>
      </c>
      <c r="Q19" s="48">
        <f ca="1" t="shared" si="1"/>
        <v>0</v>
      </c>
    </row>
    <row r="20" spans="1:17" ht="12.75">
      <c r="A20" s="48">
        <f>A19</f>
        <v>2</v>
      </c>
      <c r="B20" s="48"/>
      <c r="C20" s="48"/>
      <c r="D20" s="48"/>
      <c r="G20" s="48" t="str">
        <f ca="1">IF(Kruistabel!B20="","",_xlfn.IFERROR(VLOOKUP(Kruistabel!B20&amp;Kruistabel!B14,'h-uitslagen'!A:D,3,FALSE),VLOOKUP(Kruistabel!B14&amp;Kruistabel!B20,'h-uitslagen'!A:D,4,FALSE)))</f>
        <v/>
      </c>
      <c r="H20" s="48" t="str">
        <f ca="1">IF(Kruistabel!B20="","",_xlfn.IFERROR(VLOOKUP(Kruistabel!B20&amp;Kruistabel!B15,'h-uitslagen'!A:D,3,FALSE),VLOOKUP(Kruistabel!B15&amp;Kruistabel!B20,'h-uitslagen'!A:D,4,FALSE)))</f>
        <v/>
      </c>
      <c r="I20" s="48" t="str">
        <f ca="1">IF(Kruistabel!B20="","",_xlfn.IFERROR(VLOOKUP(Kruistabel!B20&amp;Kruistabel!B16,'h-uitslagen'!A:D,3,FALSE),VLOOKUP(Kruistabel!B16&amp;Kruistabel!B20,'h-uitslagen'!A:D,4,FALSE)))</f>
        <v/>
      </c>
      <c r="J20" s="48" t="str">
        <f ca="1">IF(Kruistabel!B20="","",_xlfn.IFERROR(VLOOKUP(Kruistabel!B20&amp;Kruistabel!B17,'h-uitslagen'!A:D,3,FALSE),VLOOKUP(Kruistabel!B17&amp;Kruistabel!B20,'h-uitslagen'!A:D,4,FALSE)))</f>
        <v/>
      </c>
      <c r="K20" s="48" t="str">
        <f ca="1">IF(Kruistabel!B20="","",_xlfn.IFERROR(VLOOKUP(Kruistabel!B20&amp;Kruistabel!B18,'h-uitslagen'!A:D,3,FALSE),VLOOKUP(Kruistabel!B18&amp;Kruistabel!B20,'h-uitslagen'!A:D,4,FALSE)))</f>
        <v/>
      </c>
      <c r="L20" s="48" t="str">
        <f ca="1">IF(Kruistabel!B20="","",_xlfn.IFERROR(VLOOKUP(Kruistabel!B20&amp;Kruistabel!B19,'h-uitslagen'!A:D,3,FALSE),VLOOKUP(Kruistabel!B19&amp;Kruistabel!B20,'h-uitslagen'!A:D,4,FALSE)))</f>
        <v/>
      </c>
      <c r="N20" s="48" t="str">
        <f ca="1">IF(Kruistabel!B20="","",_xlfn.IFERROR(VLOOKUP(Kruistabel!B20&amp;Kruistabel!B21,'h-uitslagen'!A:D,3,FALSE),VLOOKUP(Kruistabel!B21&amp;Kruistabel!B20,'h-uitslagen'!A:D,4,FALSE)))</f>
        <v/>
      </c>
      <c r="O20" s="48" t="str">
        <f ca="1">IF(Kruistabel!B20="","",_xlfn.IFERROR(VLOOKUP(Kruistabel!B20&amp;Kruistabel!B22,'h-uitslagen'!A:D,3,FALSE),VLOOKUP(Kruistabel!B22&amp;Kruistabel!B20,'h-uitslagen'!A:D,4,FALSE)))</f>
        <v/>
      </c>
      <c r="P20" s="48" t="str">
        <f ca="1">IF(Kruistabel!B20="","",_xlfn.IFERROR(VLOOKUP(Kruistabel!B20&amp;Kruistabel!B23,'h-uitslagen'!A:D,3,FALSE),VLOOKUP(Kruistabel!B23&amp;Kruistabel!B20,'h-uitslagen'!A:D,4,FALSE)))</f>
        <v/>
      </c>
      <c r="Q20" s="48">
        <f ca="1" t="shared" si="1"/>
        <v>0</v>
      </c>
    </row>
    <row r="21" spans="1:17" ht="12.75">
      <c r="A21" s="48">
        <f>A20</f>
        <v>2</v>
      </c>
      <c r="B21" s="48"/>
      <c r="C21" s="48"/>
      <c r="D21" s="48"/>
      <c r="G21" s="48" t="str">
        <f ca="1">IF(Kruistabel!B21="","",_xlfn.IFERROR(VLOOKUP(Kruistabel!B21&amp;Kruistabel!B14,'h-uitslagen'!A:D,3,FALSE),VLOOKUP(Kruistabel!B14&amp;Kruistabel!B21,'h-uitslagen'!A:D,4,FALSE)))</f>
        <v/>
      </c>
      <c r="H21" s="48" t="str">
        <f ca="1">IF(Kruistabel!B21="","",_xlfn.IFERROR(VLOOKUP(Kruistabel!B21&amp;Kruistabel!B15,'h-uitslagen'!A:D,3,FALSE),VLOOKUP(Kruistabel!B15&amp;Kruistabel!B21,'h-uitslagen'!A:D,4,FALSE)))</f>
        <v/>
      </c>
      <c r="I21" s="48" t="str">
        <f ca="1">IF(Kruistabel!B21="","",_xlfn.IFERROR(VLOOKUP(Kruistabel!B21&amp;Kruistabel!B16,'h-uitslagen'!A:D,3,FALSE),VLOOKUP(Kruistabel!B16&amp;Kruistabel!B21,'h-uitslagen'!A:D,4,FALSE)))</f>
        <v/>
      </c>
      <c r="J21" s="48" t="str">
        <f ca="1">IF(Kruistabel!B21="","",_xlfn.IFERROR(VLOOKUP(Kruistabel!B21&amp;Kruistabel!B17,'h-uitslagen'!A:D,3,FALSE),VLOOKUP(Kruistabel!B17&amp;Kruistabel!B21,'h-uitslagen'!A:D,4,FALSE)))</f>
        <v/>
      </c>
      <c r="K21" s="48" t="str">
        <f ca="1">IF(Kruistabel!B21="","",_xlfn.IFERROR(VLOOKUP(Kruistabel!B21&amp;Kruistabel!B18,'h-uitslagen'!A:D,3,FALSE),VLOOKUP(Kruistabel!B18&amp;Kruistabel!B21,'h-uitslagen'!A:D,4,FALSE)))</f>
        <v/>
      </c>
      <c r="L21" s="48" t="str">
        <f ca="1">IF(Kruistabel!B21="","",_xlfn.IFERROR(VLOOKUP(Kruistabel!B21&amp;Kruistabel!B19,'h-uitslagen'!A:D,3,FALSE),VLOOKUP(Kruistabel!B19&amp;Kruistabel!B21,'h-uitslagen'!A:D,4,FALSE)))</f>
        <v/>
      </c>
      <c r="M21" s="48" t="str">
        <f ca="1">IF(Kruistabel!B21="","",_xlfn.IFERROR(VLOOKUP(Kruistabel!B21&amp;Kruistabel!B20,'h-uitslagen'!A:D,3,FALSE),VLOOKUP(Kruistabel!B20&amp;Kruistabel!B21,'h-uitslagen'!A:D,4,FALSE)))</f>
        <v/>
      </c>
      <c r="O21" s="48" t="str">
        <f ca="1">IF(Kruistabel!B21="","",_xlfn.IFERROR(VLOOKUP(Kruistabel!B21&amp;Kruistabel!B22,'h-uitslagen'!A:D,3,FALSE),VLOOKUP(Kruistabel!B22&amp;Kruistabel!B21,'h-uitslagen'!A:D,4,FALSE)))</f>
        <v/>
      </c>
      <c r="P21" s="48" t="str">
        <f ca="1">IF(Kruistabel!B21="","",_xlfn.IFERROR(VLOOKUP(Kruistabel!B21&amp;Kruistabel!B23,'h-uitslagen'!A:D,3,FALSE),VLOOKUP(Kruistabel!B23&amp;Kruistabel!B21,'h-uitslagen'!A:D,4,FALSE)))</f>
        <v/>
      </c>
      <c r="Q21" s="48">
        <f ca="1" t="shared" si="1"/>
        <v>0</v>
      </c>
    </row>
    <row r="22" spans="1:17" ht="12.75">
      <c r="A22" s="48">
        <f>A21</f>
        <v>2</v>
      </c>
      <c r="B22" s="48"/>
      <c r="C22" s="48"/>
      <c r="D22" s="48"/>
      <c r="G22" s="48" t="str">
        <f ca="1">IF(Kruistabel!B22="","",_xlfn.IFERROR(VLOOKUP(Kruistabel!B22&amp;Kruistabel!B14,'h-uitslagen'!A:D,3,FALSE),VLOOKUP(Kruistabel!B14&amp;Kruistabel!B22,'h-uitslagen'!A:D,4,FALSE)))</f>
        <v/>
      </c>
      <c r="H22" s="48" t="str">
        <f ca="1">IF(Kruistabel!B22="","",_xlfn.IFERROR(VLOOKUP(Kruistabel!B22&amp;Kruistabel!B15,'h-uitslagen'!A:D,3,FALSE),VLOOKUP(Kruistabel!B15&amp;Kruistabel!B22,'h-uitslagen'!A:D,4,FALSE)))</f>
        <v/>
      </c>
      <c r="I22" s="48" t="str">
        <f ca="1">IF(Kruistabel!B22="","",_xlfn.IFERROR(VLOOKUP(Kruistabel!B22&amp;Kruistabel!B16,'h-uitslagen'!A:D,3,FALSE),VLOOKUP(Kruistabel!B16&amp;Kruistabel!B22,'h-uitslagen'!A:D,4,FALSE)))</f>
        <v/>
      </c>
      <c r="J22" s="48" t="str">
        <f ca="1">IF(Kruistabel!B22="","",_xlfn.IFERROR(VLOOKUP(Kruistabel!B22&amp;Kruistabel!B17,'h-uitslagen'!A:D,3,FALSE),VLOOKUP(Kruistabel!B17&amp;Kruistabel!B22,'h-uitslagen'!A:D,4,FALSE)))</f>
        <v/>
      </c>
      <c r="K22" s="48" t="str">
        <f ca="1">IF(Kruistabel!B22="","",_xlfn.IFERROR(VLOOKUP(Kruistabel!B22&amp;Kruistabel!B18,'h-uitslagen'!A:D,3,FALSE),VLOOKUP(Kruistabel!B18&amp;Kruistabel!B22,'h-uitslagen'!A:D,4,FALSE)))</f>
        <v/>
      </c>
      <c r="L22" s="48" t="str">
        <f ca="1">IF(Kruistabel!B22="","",_xlfn.IFERROR(VLOOKUP(Kruistabel!B22&amp;Kruistabel!B19,'h-uitslagen'!A:D,3,FALSE),VLOOKUP(Kruistabel!B19&amp;Kruistabel!B22,'h-uitslagen'!A:D,4,FALSE)))</f>
        <v/>
      </c>
      <c r="M22" s="48" t="str">
        <f ca="1">IF(Kruistabel!B22="","",_xlfn.IFERROR(VLOOKUP(Kruistabel!B22&amp;Kruistabel!B20,'h-uitslagen'!A:D,3,FALSE),VLOOKUP(Kruistabel!B20&amp;Kruistabel!B22,'h-uitslagen'!A:D,4,FALSE)))</f>
        <v/>
      </c>
      <c r="N22" s="48" t="str">
        <f ca="1">IF(Kruistabel!B22="","",_xlfn.IFERROR(VLOOKUP(Kruistabel!B22&amp;Kruistabel!B21,'h-uitslagen'!A:D,3,FALSE),VLOOKUP(Kruistabel!B21&amp;Kruistabel!B22,'h-uitslagen'!A:D,4,FALSE)))</f>
        <v/>
      </c>
      <c r="P22" s="48" t="str">
        <f ca="1">IF(Kruistabel!B22="","",_xlfn.IFERROR(VLOOKUP(Kruistabel!B22&amp;Kruistabel!B23,'h-uitslagen'!A:D,3,FALSE),VLOOKUP(Kruistabel!B23&amp;Kruistabel!B22,'h-uitslagen'!A:D,4,FALSE)))</f>
        <v/>
      </c>
      <c r="Q22" s="48">
        <f ca="1" t="shared" si="1"/>
        <v>0</v>
      </c>
    </row>
    <row r="23" spans="1:17" ht="12.75">
      <c r="A23" s="48">
        <f>A22</f>
        <v>2</v>
      </c>
      <c r="B23" s="48"/>
      <c r="C23" s="48"/>
      <c r="D23" s="48"/>
      <c r="G23" s="48" t="str">
        <f ca="1">IF(Kruistabel!B23="","",_xlfn.IFERROR(VLOOKUP(Kruistabel!B23&amp;Kruistabel!B14,'h-uitslagen'!A:D,3,FALSE),VLOOKUP(Kruistabel!B14&amp;Kruistabel!B23,'h-uitslagen'!A:D,4,FALSE)))</f>
        <v/>
      </c>
      <c r="H23" s="48" t="str">
        <f ca="1">IF(Kruistabel!B23="","",_xlfn.IFERROR(VLOOKUP(Kruistabel!B23&amp;Kruistabel!B15,'h-uitslagen'!A:D,3,FALSE),VLOOKUP(Kruistabel!B15&amp;Kruistabel!B23,'h-uitslagen'!A:D,4,FALSE)))</f>
        <v/>
      </c>
      <c r="I23" s="48" t="str">
        <f ca="1">IF(Kruistabel!B23="","",_xlfn.IFERROR(VLOOKUP(Kruistabel!B23&amp;Kruistabel!B16,'h-uitslagen'!A:D,3,FALSE),VLOOKUP(Kruistabel!B16&amp;Kruistabel!B23,'h-uitslagen'!A:D,4,FALSE)))</f>
        <v/>
      </c>
      <c r="J23" s="48" t="str">
        <f ca="1">IF(Kruistabel!B23="","",_xlfn.IFERROR(VLOOKUP(Kruistabel!B23&amp;Kruistabel!B17,'h-uitslagen'!A:D,3,FALSE),VLOOKUP(Kruistabel!B17&amp;Kruistabel!B23,'h-uitslagen'!A:D,4,FALSE)))</f>
        <v/>
      </c>
      <c r="K23" s="48" t="str">
        <f ca="1">IF(Kruistabel!B23="","",_xlfn.IFERROR(VLOOKUP(Kruistabel!B23&amp;Kruistabel!B18,'h-uitslagen'!A:D,3,FALSE),VLOOKUP(Kruistabel!B18&amp;Kruistabel!B23,'h-uitslagen'!A:D,4,FALSE)))</f>
        <v/>
      </c>
      <c r="L23" s="48" t="str">
        <f ca="1">IF(Kruistabel!B23="","",_xlfn.IFERROR(VLOOKUP(Kruistabel!B23&amp;Kruistabel!B19,'h-uitslagen'!A:D,3,FALSE),VLOOKUP(Kruistabel!B19&amp;Kruistabel!B23,'h-uitslagen'!A:D,4,FALSE)))</f>
        <v/>
      </c>
      <c r="M23" s="48" t="str">
        <f ca="1">IF(Kruistabel!B23="","",_xlfn.IFERROR(VLOOKUP(Kruistabel!B23&amp;Kruistabel!B20,'h-uitslagen'!A:D,3,FALSE),VLOOKUP(Kruistabel!B20&amp;Kruistabel!B23,'h-uitslagen'!A:D,4,FALSE)))</f>
        <v/>
      </c>
      <c r="N23" s="48" t="str">
        <f ca="1">IF(Kruistabel!B23="","",_xlfn.IFERROR(VLOOKUP(Kruistabel!B23&amp;Kruistabel!B21,'h-uitslagen'!A:D,3,FALSE),VLOOKUP(Kruistabel!B21&amp;Kruistabel!B23,'h-uitslagen'!A:D,4,FALSE)))</f>
        <v/>
      </c>
      <c r="O23" s="48" t="str">
        <f ca="1">IF(Kruistabel!B23="","",_xlfn.IFERROR(VLOOKUP(Kruistabel!B23&amp;Kruistabel!B22,'h-uitslagen'!A:D,3,FALSE),VLOOKUP(Kruistabel!B22&amp;Kruistabel!B23,'h-uitslagen'!A:D,4,FALSE)))</f>
        <v/>
      </c>
      <c r="Q23" s="48">
        <f ca="1" t="shared" si="1"/>
        <v>0</v>
      </c>
    </row>
    <row r="24" spans="1:17" ht="12.75">
      <c r="A24" s="48"/>
      <c r="B24" s="48"/>
      <c r="C24" s="48"/>
      <c r="D24" s="48"/>
      <c r="G24" s="48"/>
      <c r="H24" s="48"/>
      <c r="I24" s="48"/>
      <c r="J24" s="48"/>
      <c r="K24" s="48"/>
      <c r="L24" s="48"/>
      <c r="Q24" s="48"/>
    </row>
    <row r="25" spans="1:17" ht="12.75">
      <c r="A25" s="4">
        <f>A13+1</f>
        <v>3</v>
      </c>
      <c r="B25" s="4">
        <v>1</v>
      </c>
      <c r="C25" s="4">
        <v>2</v>
      </c>
      <c r="D25" s="4">
        <v>3</v>
      </c>
      <c r="E25" s="4">
        <v>4</v>
      </c>
      <c r="F25" s="4">
        <v>5</v>
      </c>
      <c r="G25" s="4">
        <v>1</v>
      </c>
      <c r="H25" s="4">
        <v>2</v>
      </c>
      <c r="I25" s="4">
        <v>3</v>
      </c>
      <c r="J25" s="4">
        <v>4</v>
      </c>
      <c r="K25" s="4">
        <v>5</v>
      </c>
      <c r="L25" s="4">
        <v>6</v>
      </c>
      <c r="M25" s="4">
        <v>7</v>
      </c>
      <c r="N25" s="4">
        <v>8</v>
      </c>
      <c r="O25" s="4">
        <v>9</v>
      </c>
      <c r="P25" s="4">
        <v>10</v>
      </c>
      <c r="Q25" s="4" t="s">
        <v>86</v>
      </c>
    </row>
    <row r="26" spans="1:17" ht="12.75">
      <c r="A26" s="48">
        <f>A25</f>
        <v>3</v>
      </c>
      <c r="B26" s="48"/>
      <c r="C26" s="48"/>
      <c r="D26" s="48"/>
      <c r="G26" s="48"/>
      <c r="H26" s="48" t="str">
        <f ca="1">IF(Kruistabel!B26="","",_xlfn.IFERROR(VLOOKUP(Kruistabel!B26&amp;Kruistabel!B27,'h-uitslagen'!A:D,3,FALSE),VLOOKUP(Kruistabel!B27&amp;Kruistabel!B26,'h-uitslagen'!A:D,4,FALSE)))</f>
        <v/>
      </c>
      <c r="I26" s="48" t="str">
        <f ca="1">IF(Kruistabel!B26="","",_xlfn.IFERROR(VLOOKUP(Kruistabel!B26&amp;Kruistabel!B28,'h-uitslagen'!A:D,3,FALSE),VLOOKUP(Kruistabel!B28&amp;Kruistabel!B26,'h-uitslagen'!A:D,4,FALSE)))</f>
        <v/>
      </c>
      <c r="J26" s="48" t="str">
        <f ca="1">IF(Kruistabel!B26="","",_xlfn.IFERROR(VLOOKUP(Kruistabel!B26&amp;Kruistabel!B29,'h-uitslagen'!A:D,3,FALSE),VLOOKUP(Kruistabel!B29&amp;Kruistabel!B26,'h-uitslagen'!A:D,4,FALSE)))</f>
        <v/>
      </c>
      <c r="K26" s="48" t="str">
        <f ca="1">IF(Kruistabel!B26="","",_xlfn.IFERROR(VLOOKUP(Kruistabel!B26&amp;Kruistabel!B30,'h-uitslagen'!A:D,3,FALSE),VLOOKUP(Kruistabel!B30&amp;Kruistabel!B26,'h-uitslagen'!A:D,4,FALSE)))</f>
        <v/>
      </c>
      <c r="L26" s="48" t="str">
        <f ca="1">IF(Kruistabel!B26="","",_xlfn.IFERROR(VLOOKUP(Kruistabel!B26&amp;Kruistabel!B31,'h-uitslagen'!A:D,3,FALSE),VLOOKUP(Kruistabel!B31&amp;Kruistabel!B26,'h-uitslagen'!A:D,4,FALSE)))</f>
        <v/>
      </c>
      <c r="M26" s="48" t="str">
        <f ca="1">IF(Kruistabel!B26="","",_xlfn.IFERROR(VLOOKUP(Kruistabel!B26&amp;Kruistabel!B32,'h-uitslagen'!A:D,3,FALSE),VLOOKUP(Kruistabel!B32&amp;Kruistabel!B26,'h-uitslagen'!A:D,4,FALSE)))</f>
        <v/>
      </c>
      <c r="N26" s="48" t="str">
        <f ca="1">IF(Kruistabel!B26="","",_xlfn.IFERROR(VLOOKUP(Kruistabel!B26&amp;Kruistabel!B33,'h-uitslagen'!A:D,3,FALSE),VLOOKUP(Kruistabel!B33&amp;Kruistabel!B26,'h-uitslagen'!A:D,4,FALSE)))</f>
        <v/>
      </c>
      <c r="O26" s="48" t="str">
        <f ca="1">IF(Kruistabel!B26="","",_xlfn.IFERROR(VLOOKUP(Kruistabel!B26&amp;Kruistabel!B34,'h-uitslagen'!A:D,3,FALSE),VLOOKUP(Kruistabel!B34&amp;Kruistabel!B26,'h-uitslagen'!A:D,4,FALSE)))</f>
        <v/>
      </c>
      <c r="P26" s="48" t="str">
        <f ca="1">IF(Kruistabel!B26="","",_xlfn.IFERROR(VLOOKUP(Kruistabel!B26&amp;Kruistabel!B35,'h-uitslagen'!A:D,3,FALSE),VLOOKUP(Kruistabel!B35&amp;Kruistabel!B26,'h-uitslagen'!A:D,4,FALSE)))</f>
        <v/>
      </c>
      <c r="Q26" s="48">
        <f aca="true" t="shared" si="2" ref="Q26:Q35">SUM(G26:P26)</f>
        <v>0</v>
      </c>
    </row>
    <row r="27" spans="1:17" ht="12.75">
      <c r="A27" s="48">
        <f>A26</f>
        <v>3</v>
      </c>
      <c r="B27" s="48"/>
      <c r="C27" s="48"/>
      <c r="D27" s="48"/>
      <c r="G27" s="48" t="str">
        <f ca="1">IF(Kruistabel!B27="","",_xlfn.IFERROR(VLOOKUP(Kruistabel!B27&amp;Kruistabel!B26,'h-uitslagen'!A:D,3,FALSE),VLOOKUP(Kruistabel!B26&amp;Kruistabel!B27,'h-uitslagen'!A:D,4,FALSE)))</f>
        <v/>
      </c>
      <c r="H27" s="19"/>
      <c r="I27" s="48" t="str">
        <f ca="1">IF(Kruistabel!B27="","",_xlfn.IFERROR(VLOOKUP(Kruistabel!B27&amp;Kruistabel!B28,'h-uitslagen'!A:D,3,FALSE),VLOOKUP(Kruistabel!B28&amp;Kruistabel!B27,'h-uitslagen'!A:D,4,FALSE)))</f>
        <v/>
      </c>
      <c r="J27" s="48" t="str">
        <f ca="1">IF(Kruistabel!B27="","",_xlfn.IFERROR(VLOOKUP(Kruistabel!B27&amp;Kruistabel!B29,'h-uitslagen'!A:D,3,FALSE),VLOOKUP(Kruistabel!B29&amp;Kruistabel!B27,'h-uitslagen'!A:D,4,FALSE)))</f>
        <v/>
      </c>
      <c r="K27" s="48" t="str">
        <f ca="1">IF(Kruistabel!B27="","",_xlfn.IFERROR(VLOOKUP(Kruistabel!B27&amp;Kruistabel!B30,'h-uitslagen'!A:D,3,FALSE),VLOOKUP(Kruistabel!B30&amp;Kruistabel!B27,'h-uitslagen'!A:D,4,FALSE)))</f>
        <v/>
      </c>
      <c r="L27" s="48" t="str">
        <f ca="1">IF(Kruistabel!B27="","",_xlfn.IFERROR(VLOOKUP(Kruistabel!B27&amp;Kruistabel!B31,'h-uitslagen'!A:D,3,FALSE),VLOOKUP(Kruistabel!B31&amp;Kruistabel!B27,'h-uitslagen'!A:D,4,FALSE)))</f>
        <v/>
      </c>
      <c r="M27" s="48" t="str">
        <f ca="1">IF(Kruistabel!B27="","",_xlfn.IFERROR(VLOOKUP(Kruistabel!B27&amp;Kruistabel!B32,'h-uitslagen'!A:D,3,FALSE),VLOOKUP(Kruistabel!B32&amp;Kruistabel!B27,'h-uitslagen'!A:D,4,FALSE)))</f>
        <v/>
      </c>
      <c r="N27" s="48" t="str">
        <f ca="1">IF(Kruistabel!B27="","",_xlfn.IFERROR(VLOOKUP(Kruistabel!B27&amp;Kruistabel!B33,'h-uitslagen'!A:D,3,FALSE),VLOOKUP(Kruistabel!B33&amp;Kruistabel!B27,'h-uitslagen'!A:D,4,FALSE)))</f>
        <v/>
      </c>
      <c r="O27" s="48" t="str">
        <f ca="1">IF(Kruistabel!B27="","",_xlfn.IFERROR(VLOOKUP(Kruistabel!B27&amp;Kruistabel!B34,'h-uitslagen'!A:D,3,FALSE),VLOOKUP(Kruistabel!B34&amp;Kruistabel!B27,'h-uitslagen'!A:D,4,FALSE)))</f>
        <v/>
      </c>
      <c r="P27" s="48" t="str">
        <f ca="1">IF(Kruistabel!B27="","",_xlfn.IFERROR(VLOOKUP(Kruistabel!B27&amp;Kruistabel!B35,'h-uitslagen'!A:D,3,FALSE),VLOOKUP(Kruistabel!B35&amp;Kruistabel!B27,'h-uitslagen'!A:D,4,FALSE)))</f>
        <v/>
      </c>
      <c r="Q27" s="48">
        <f ca="1" t="shared" si="2"/>
        <v>0</v>
      </c>
    </row>
    <row r="28" spans="1:17" ht="12.75">
      <c r="A28" s="48">
        <f>A25</f>
        <v>3</v>
      </c>
      <c r="B28" s="48"/>
      <c r="C28" s="48"/>
      <c r="D28" s="48"/>
      <c r="G28" s="48" t="str">
        <f ca="1">IF(Kruistabel!B28="","",_xlfn.IFERROR(VLOOKUP(Kruistabel!B28&amp;Kruistabel!B26,'h-uitslagen'!A:D,3,FALSE),VLOOKUP(Kruistabel!B26&amp;Kruistabel!B28,'h-uitslagen'!A:D,4,FALSE)))</f>
        <v/>
      </c>
      <c r="H28" s="48" t="str">
        <f ca="1">IF(Kruistabel!B28="","",_xlfn.IFERROR(VLOOKUP(Kruistabel!B28&amp;Kruistabel!B27,'h-uitslagen'!A:D,3,FALSE),VLOOKUP(Kruistabel!B27&amp;Kruistabel!B28,'h-uitslagen'!A:D,4,FALSE)))</f>
        <v/>
      </c>
      <c r="I28" s="48"/>
      <c r="J28" s="48" t="str">
        <f ca="1">IF(Kruistabel!B28="","",_xlfn.IFERROR(VLOOKUP(Kruistabel!B28&amp;Kruistabel!B29,'h-uitslagen'!A:D,3,FALSE),VLOOKUP(Kruistabel!B29&amp;Kruistabel!B28,'h-uitslagen'!A:D,4,FALSE)))</f>
        <v/>
      </c>
      <c r="K28" s="48" t="str">
        <f ca="1">IF(Kruistabel!B28="","",_xlfn.IFERROR(VLOOKUP(Kruistabel!B28&amp;Kruistabel!B30,'h-uitslagen'!A:D,3,FALSE),VLOOKUP(Kruistabel!B30&amp;Kruistabel!B28,'h-uitslagen'!A:D,4,FALSE)))</f>
        <v/>
      </c>
      <c r="L28" s="48" t="str">
        <f ca="1">IF(Kruistabel!B28="","",_xlfn.IFERROR(VLOOKUP(Kruistabel!B28&amp;Kruistabel!B31,'h-uitslagen'!A:D,3,FALSE),VLOOKUP(Kruistabel!B31&amp;Kruistabel!B28,'h-uitslagen'!A:D,4,FALSE)))</f>
        <v/>
      </c>
      <c r="M28" s="48" t="str">
        <f ca="1">IF(Kruistabel!B28="","",_xlfn.IFERROR(VLOOKUP(Kruistabel!B28&amp;Kruistabel!B32,'h-uitslagen'!A:D,3,FALSE),VLOOKUP(Kruistabel!B32&amp;Kruistabel!B28,'h-uitslagen'!A:D,4,FALSE)))</f>
        <v/>
      </c>
      <c r="N28" s="48" t="str">
        <f ca="1">IF(Kruistabel!B28="","",_xlfn.IFERROR(VLOOKUP(Kruistabel!B28&amp;Kruistabel!B33,'h-uitslagen'!A:D,3,FALSE),VLOOKUP(Kruistabel!B33&amp;Kruistabel!B28,'h-uitslagen'!A:D,4,FALSE)))</f>
        <v/>
      </c>
      <c r="O28" s="48" t="str">
        <f ca="1">IF(Kruistabel!B28="","",_xlfn.IFERROR(VLOOKUP(Kruistabel!B28&amp;Kruistabel!B34,'h-uitslagen'!A:D,3,FALSE),VLOOKUP(Kruistabel!B34&amp;Kruistabel!B28,'h-uitslagen'!A:D,4,FALSE)))</f>
        <v/>
      </c>
      <c r="P28" s="48" t="str">
        <f ca="1">IF(Kruistabel!B28="","",_xlfn.IFERROR(VLOOKUP(Kruistabel!B28&amp;Kruistabel!B35,'h-uitslagen'!A:D,3,FALSE),VLOOKUP(Kruistabel!B35&amp;Kruistabel!B28,'h-uitslagen'!A:D,4,FALSE)))</f>
        <v/>
      </c>
      <c r="Q28" s="48">
        <f ca="1" t="shared" si="2"/>
        <v>0</v>
      </c>
    </row>
    <row r="29" spans="1:17" ht="12.75">
      <c r="A29" s="48">
        <f>A28</f>
        <v>3</v>
      </c>
      <c r="B29" s="4"/>
      <c r="C29" s="4"/>
      <c r="D29" s="4"/>
      <c r="E29" s="4"/>
      <c r="F29" s="4"/>
      <c r="G29" s="48" t="str">
        <f ca="1">IF(Kruistabel!B29="","",_xlfn.IFERROR(VLOOKUP(Kruistabel!B29&amp;Kruistabel!B26,'h-uitslagen'!A:D,3,FALSE),VLOOKUP(Kruistabel!B26&amp;Kruistabel!B29,'h-uitslagen'!A:D,4,FALSE)))</f>
        <v/>
      </c>
      <c r="H29" s="48" t="str">
        <f ca="1">IF(Kruistabel!B29="","",_xlfn.IFERROR(VLOOKUP(Kruistabel!B29&amp;Kruistabel!B27,'h-uitslagen'!A:D,3,FALSE),VLOOKUP(Kruistabel!B27&amp;Kruistabel!B29,'h-uitslagen'!A:D,4,FALSE)))</f>
        <v/>
      </c>
      <c r="I29" s="48" t="str">
        <f ca="1">IF(Kruistabel!B29="","",_xlfn.IFERROR(VLOOKUP(Kruistabel!B29&amp;Kruistabel!B28,'h-uitslagen'!A:D,3,FALSE),VLOOKUP(Kruistabel!B28&amp;Kruistabel!B29,'h-uitslagen'!A:D,4,FALSE)))</f>
        <v/>
      </c>
      <c r="J29" s="48"/>
      <c r="K29" s="48" t="str">
        <f ca="1">IF(Kruistabel!B29="","",_xlfn.IFERROR(VLOOKUP(Kruistabel!B29&amp;Kruistabel!B30,'h-uitslagen'!A:D,3,FALSE),VLOOKUP(Kruistabel!B30&amp;Kruistabel!B29,'h-uitslagen'!A:D,4,FALSE)))</f>
        <v/>
      </c>
      <c r="L29" s="48" t="str">
        <f ca="1">IF(Kruistabel!B29="","",_xlfn.IFERROR(VLOOKUP(Kruistabel!B29&amp;Kruistabel!B31,'h-uitslagen'!A:D,3,FALSE),VLOOKUP(Kruistabel!B31&amp;Kruistabel!B29,'h-uitslagen'!A:D,4,FALSE)))</f>
        <v/>
      </c>
      <c r="M29" s="48" t="str">
        <f ca="1">IF(Kruistabel!B29="","",_xlfn.IFERROR(VLOOKUP(Kruistabel!B29&amp;Kruistabel!B32,'h-uitslagen'!A:D,3,FALSE),VLOOKUP(Kruistabel!B32&amp;Kruistabel!B29,'h-uitslagen'!A:D,4,FALSE)))</f>
        <v/>
      </c>
      <c r="N29" s="48" t="str">
        <f ca="1">IF(Kruistabel!B29="","",_xlfn.IFERROR(VLOOKUP(Kruistabel!B29&amp;Kruistabel!B33,'h-uitslagen'!A:D,3,FALSE),VLOOKUP(Kruistabel!B33&amp;Kruistabel!B29,'h-uitslagen'!A:D,4,FALSE)))</f>
        <v/>
      </c>
      <c r="O29" s="48" t="str">
        <f ca="1">IF(Kruistabel!B29="","",_xlfn.IFERROR(VLOOKUP(Kruistabel!B29&amp;Kruistabel!B34,'h-uitslagen'!A:D,3,FALSE),VLOOKUP(Kruistabel!B34&amp;Kruistabel!B29,'h-uitslagen'!A:D,4,FALSE)))</f>
        <v/>
      </c>
      <c r="P29" s="48" t="str">
        <f ca="1">IF(Kruistabel!B29="","",_xlfn.IFERROR(VLOOKUP(Kruistabel!B29&amp;Kruistabel!B35,'h-uitslagen'!A:D,3,FALSE),VLOOKUP(Kruistabel!B35&amp;Kruistabel!B29,'h-uitslagen'!A:D,4,FALSE)))</f>
        <v/>
      </c>
      <c r="Q29" s="48">
        <f ca="1" t="shared" si="2"/>
        <v>0</v>
      </c>
    </row>
    <row r="30" spans="1:17" ht="12.75">
      <c r="A30" s="48">
        <f>A27</f>
        <v>3</v>
      </c>
      <c r="B30" s="48"/>
      <c r="C30" s="48"/>
      <c r="D30" s="48"/>
      <c r="G30" s="48" t="str">
        <f ca="1">IF(Kruistabel!B30="","",_xlfn.IFERROR(VLOOKUP(Kruistabel!B30&amp;Kruistabel!B26,'h-uitslagen'!A:D,3,FALSE),VLOOKUP(Kruistabel!B26&amp;Kruistabel!B30,'h-uitslagen'!A:D,4,FALSE)))</f>
        <v/>
      </c>
      <c r="H30" s="48" t="str">
        <f ca="1">IF(Kruistabel!B30="","",_xlfn.IFERROR(VLOOKUP(Kruistabel!B30&amp;Kruistabel!B27,'h-uitslagen'!A:D,3,FALSE),VLOOKUP(Kruistabel!B27&amp;Kruistabel!B30,'h-uitslagen'!A:D,4,FALSE)))</f>
        <v/>
      </c>
      <c r="I30" s="48" t="str">
        <f ca="1">IF(Kruistabel!B30="","",_xlfn.IFERROR(VLOOKUP(Kruistabel!B30&amp;Kruistabel!B28,'h-uitslagen'!A:D,3,FALSE),VLOOKUP(Kruistabel!B28&amp;Kruistabel!B30,'h-uitslagen'!A:D,4,FALSE)))</f>
        <v/>
      </c>
      <c r="J30" s="48" t="str">
        <f ca="1">IF(Kruistabel!B30="","",_xlfn.IFERROR(VLOOKUP(Kruistabel!B30&amp;Kruistabel!B29,'h-uitslagen'!A:D,3,FALSE),VLOOKUP(Kruistabel!B29&amp;Kruistabel!B30,'h-uitslagen'!A:D,4,FALSE)))</f>
        <v/>
      </c>
      <c r="K30" s="48"/>
      <c r="L30" s="48" t="str">
        <f ca="1">IF(Kruistabel!B30="","",_xlfn.IFERROR(VLOOKUP(Kruistabel!B30&amp;Kruistabel!B31,'h-uitslagen'!A:D,3,FALSE),VLOOKUP(Kruistabel!B31&amp;Kruistabel!B30,'h-uitslagen'!A:D,4,FALSE)))</f>
        <v/>
      </c>
      <c r="M30" s="48" t="str">
        <f ca="1">IF(Kruistabel!B30="","",_xlfn.IFERROR(VLOOKUP(Kruistabel!B30&amp;Kruistabel!B32,'h-uitslagen'!A:D,3,FALSE),VLOOKUP(Kruistabel!B32&amp;Kruistabel!B30,'h-uitslagen'!A:D,4,FALSE)))</f>
        <v/>
      </c>
      <c r="N30" s="48" t="str">
        <f ca="1">IF(Kruistabel!B30="","",_xlfn.IFERROR(VLOOKUP(Kruistabel!B30&amp;Kruistabel!B33,'h-uitslagen'!A:D,3,FALSE),VLOOKUP(Kruistabel!B33&amp;Kruistabel!B30,'h-uitslagen'!A:D,4,FALSE)))</f>
        <v/>
      </c>
      <c r="O30" s="48" t="str">
        <f ca="1">IF(Kruistabel!B30="","",_xlfn.IFERROR(VLOOKUP(Kruistabel!B30&amp;Kruistabel!B34,'h-uitslagen'!A:D,3,FALSE),VLOOKUP(Kruistabel!B34&amp;Kruistabel!B30,'h-uitslagen'!A:D,4,FALSE)))</f>
        <v/>
      </c>
      <c r="P30" s="48" t="str">
        <f ca="1">IF(Kruistabel!B30="","",_xlfn.IFERROR(VLOOKUP(Kruistabel!B30&amp;Kruistabel!B35,'h-uitslagen'!A:D,3,FALSE),VLOOKUP(Kruistabel!B35&amp;Kruistabel!B30,'h-uitslagen'!A:D,4,FALSE)))</f>
        <v/>
      </c>
      <c r="Q30" s="48">
        <f ca="1" t="shared" si="2"/>
        <v>0</v>
      </c>
    </row>
    <row r="31" spans="1:17" ht="12.75">
      <c r="A31" s="48">
        <f>A30</f>
        <v>3</v>
      </c>
      <c r="B31" s="48"/>
      <c r="C31" s="48"/>
      <c r="D31" s="48"/>
      <c r="G31" s="48" t="str">
        <f ca="1">IF(Kruistabel!B31="","",_xlfn.IFERROR(VLOOKUP(Kruistabel!B31&amp;Kruistabel!B26,'h-uitslagen'!A:D,3,FALSE),VLOOKUP(Kruistabel!B26&amp;Kruistabel!B31,'h-uitslagen'!A:D,4,FALSE)))</f>
        <v/>
      </c>
      <c r="H31" s="48" t="str">
        <f ca="1">IF(Kruistabel!B31="","",_xlfn.IFERROR(VLOOKUP(Kruistabel!B31&amp;Kruistabel!B27,'h-uitslagen'!A:D,3,FALSE),VLOOKUP(Kruistabel!B27&amp;Kruistabel!B31,'h-uitslagen'!A:D,4,FALSE)))</f>
        <v/>
      </c>
      <c r="I31" s="48" t="str">
        <f ca="1">IF(Kruistabel!B31="","",_xlfn.IFERROR(VLOOKUP(Kruistabel!B31&amp;Kruistabel!B28,'h-uitslagen'!A:D,3,FALSE),VLOOKUP(Kruistabel!B28&amp;Kruistabel!B31,'h-uitslagen'!A:D,4,FALSE)))</f>
        <v/>
      </c>
      <c r="J31" s="48" t="str">
        <f ca="1">IF(Kruistabel!B31="","",_xlfn.IFERROR(VLOOKUP(Kruistabel!B31&amp;Kruistabel!B29,'h-uitslagen'!A:D,3,FALSE),VLOOKUP(Kruistabel!B29&amp;Kruistabel!B31,'h-uitslagen'!A:D,4,FALSE)))</f>
        <v/>
      </c>
      <c r="K31" s="48" t="str">
        <f ca="1">IF(Kruistabel!B31="","",_xlfn.IFERROR(VLOOKUP(Kruistabel!B31&amp;Kruistabel!B30,'h-uitslagen'!A:D,3,FALSE),VLOOKUP(Kruistabel!B30&amp;Kruistabel!B31,'h-uitslagen'!A:D,4,FALSE)))</f>
        <v/>
      </c>
      <c r="L31" s="48"/>
      <c r="M31" s="48" t="str">
        <f ca="1">IF(Kruistabel!B31="","",_xlfn.IFERROR(VLOOKUP(Kruistabel!B31&amp;Kruistabel!B32,'h-uitslagen'!A:D,3,FALSE),VLOOKUP(Kruistabel!B32&amp;Kruistabel!B31,'h-uitslagen'!A:D,4,FALSE)))</f>
        <v/>
      </c>
      <c r="N31" s="48" t="str">
        <f ca="1">IF(Kruistabel!B31="","",_xlfn.IFERROR(VLOOKUP(Kruistabel!B31&amp;Kruistabel!B33,'h-uitslagen'!A:D,3,FALSE),VLOOKUP(Kruistabel!B33&amp;Kruistabel!B31,'h-uitslagen'!A:D,4,FALSE)))</f>
        <v/>
      </c>
      <c r="O31" s="48" t="str">
        <f ca="1">IF(Kruistabel!B31="","",_xlfn.IFERROR(VLOOKUP(Kruistabel!B31&amp;Kruistabel!B34,'h-uitslagen'!A:D,3,FALSE),VLOOKUP(Kruistabel!B34&amp;Kruistabel!B31,'h-uitslagen'!A:D,4,FALSE)))</f>
        <v/>
      </c>
      <c r="P31" s="48" t="str">
        <f ca="1">IF(Kruistabel!B31="","",_xlfn.IFERROR(VLOOKUP(Kruistabel!B31&amp;Kruistabel!B35,'h-uitslagen'!A:D,3,FALSE),VLOOKUP(Kruistabel!B35&amp;Kruistabel!B31,'h-uitslagen'!A:D,4,FALSE)))</f>
        <v/>
      </c>
      <c r="Q31" s="48">
        <f ca="1" t="shared" si="2"/>
        <v>0</v>
      </c>
    </row>
    <row r="32" spans="1:17" ht="12.75">
      <c r="A32" s="48">
        <f>A31</f>
        <v>3</v>
      </c>
      <c r="B32" s="48"/>
      <c r="C32" s="48"/>
      <c r="D32" s="48"/>
      <c r="G32" s="48" t="str">
        <f ca="1">IF(Kruistabel!B32="","",_xlfn.IFERROR(VLOOKUP(Kruistabel!B32&amp;Kruistabel!B26,'h-uitslagen'!A:D,3,FALSE),VLOOKUP(Kruistabel!B26&amp;Kruistabel!B32,'h-uitslagen'!A:D,4,FALSE)))</f>
        <v/>
      </c>
      <c r="H32" s="48" t="str">
        <f ca="1">IF(Kruistabel!B32="","",_xlfn.IFERROR(VLOOKUP(Kruistabel!B32&amp;Kruistabel!B27,'h-uitslagen'!A:D,3,FALSE),VLOOKUP(Kruistabel!B27&amp;Kruistabel!B32,'h-uitslagen'!A:D,4,FALSE)))</f>
        <v/>
      </c>
      <c r="I32" s="48" t="str">
        <f ca="1">IF(Kruistabel!B32="","",_xlfn.IFERROR(VLOOKUP(Kruistabel!B32&amp;Kruistabel!B28,'h-uitslagen'!A:D,3,FALSE),VLOOKUP(Kruistabel!B28&amp;Kruistabel!B32,'h-uitslagen'!A:D,4,FALSE)))</f>
        <v/>
      </c>
      <c r="J32" s="48" t="str">
        <f ca="1">IF(Kruistabel!B32="","",_xlfn.IFERROR(VLOOKUP(Kruistabel!B32&amp;Kruistabel!B29,'h-uitslagen'!A:D,3,FALSE),VLOOKUP(Kruistabel!B29&amp;Kruistabel!B32,'h-uitslagen'!A:D,4,FALSE)))</f>
        <v/>
      </c>
      <c r="K32" s="48" t="str">
        <f ca="1">IF(Kruistabel!B32="","",_xlfn.IFERROR(VLOOKUP(Kruistabel!B32&amp;Kruistabel!B30,'h-uitslagen'!A:D,3,FALSE),VLOOKUP(Kruistabel!B30&amp;Kruistabel!B32,'h-uitslagen'!A:D,4,FALSE)))</f>
        <v/>
      </c>
      <c r="L32" s="48" t="str">
        <f ca="1">IF(Kruistabel!B32="","",_xlfn.IFERROR(VLOOKUP(Kruistabel!B32&amp;Kruistabel!B31,'h-uitslagen'!A:D,3,FALSE),VLOOKUP(Kruistabel!B31&amp;Kruistabel!B32,'h-uitslagen'!A:D,4,FALSE)))</f>
        <v/>
      </c>
      <c r="N32" s="48" t="str">
        <f ca="1">IF(Kruistabel!B32="","",_xlfn.IFERROR(VLOOKUP(Kruistabel!B32&amp;Kruistabel!B33,'h-uitslagen'!A:D,3,FALSE),VLOOKUP(Kruistabel!B33&amp;Kruistabel!B32,'h-uitslagen'!A:D,4,FALSE)))</f>
        <v/>
      </c>
      <c r="O32" s="48" t="str">
        <f ca="1">IF(Kruistabel!B32="","",_xlfn.IFERROR(VLOOKUP(Kruistabel!B32&amp;Kruistabel!B34,'h-uitslagen'!A:D,3,FALSE),VLOOKUP(Kruistabel!B34&amp;Kruistabel!B32,'h-uitslagen'!A:D,4,FALSE)))</f>
        <v/>
      </c>
      <c r="P32" s="48" t="str">
        <f ca="1">IF(Kruistabel!B32="","",_xlfn.IFERROR(VLOOKUP(Kruistabel!B32&amp;Kruistabel!B35,'h-uitslagen'!A:D,3,FALSE),VLOOKUP(Kruistabel!B35&amp;Kruistabel!B32,'h-uitslagen'!A:D,4,FALSE)))</f>
        <v/>
      </c>
      <c r="Q32" s="48">
        <f ca="1" t="shared" si="2"/>
        <v>0</v>
      </c>
    </row>
    <row r="33" spans="1:17" ht="12.75">
      <c r="A33" s="48">
        <f>A32</f>
        <v>3</v>
      </c>
      <c r="B33" s="48"/>
      <c r="C33" s="48"/>
      <c r="D33" s="48"/>
      <c r="G33" s="48" t="str">
        <f ca="1">IF(Kruistabel!B33="","",_xlfn.IFERROR(VLOOKUP(Kruistabel!B33&amp;Kruistabel!B26,'h-uitslagen'!A:D,3,FALSE),VLOOKUP(Kruistabel!B26&amp;Kruistabel!B33,'h-uitslagen'!A:D,4,FALSE)))</f>
        <v/>
      </c>
      <c r="H33" s="48" t="str">
        <f ca="1">IF(Kruistabel!B33="","",_xlfn.IFERROR(VLOOKUP(Kruistabel!B33&amp;Kruistabel!B27,'h-uitslagen'!A:D,3,FALSE),VLOOKUP(Kruistabel!B27&amp;Kruistabel!B33,'h-uitslagen'!A:D,4,FALSE)))</f>
        <v/>
      </c>
      <c r="I33" s="48" t="str">
        <f ca="1">IF(Kruistabel!B33="","",_xlfn.IFERROR(VLOOKUP(Kruistabel!B33&amp;Kruistabel!B28,'h-uitslagen'!A:D,3,FALSE),VLOOKUP(Kruistabel!B28&amp;Kruistabel!B33,'h-uitslagen'!A:D,4,FALSE)))</f>
        <v/>
      </c>
      <c r="J33" s="48" t="str">
        <f ca="1">IF(Kruistabel!B33="","",_xlfn.IFERROR(VLOOKUP(Kruistabel!B33&amp;Kruistabel!B29,'h-uitslagen'!A:D,3,FALSE),VLOOKUP(Kruistabel!B29&amp;Kruistabel!B33,'h-uitslagen'!A:D,4,FALSE)))</f>
        <v/>
      </c>
      <c r="K33" s="48" t="str">
        <f ca="1">IF(Kruistabel!B33="","",_xlfn.IFERROR(VLOOKUP(Kruistabel!B33&amp;Kruistabel!B30,'h-uitslagen'!A:D,3,FALSE),VLOOKUP(Kruistabel!B30&amp;Kruistabel!B33,'h-uitslagen'!A:D,4,FALSE)))</f>
        <v/>
      </c>
      <c r="L33" s="48" t="str">
        <f ca="1">IF(Kruistabel!B33="","",_xlfn.IFERROR(VLOOKUP(Kruistabel!B33&amp;Kruistabel!B31,'h-uitslagen'!A:D,3,FALSE),VLOOKUP(Kruistabel!B31&amp;Kruistabel!B33,'h-uitslagen'!A:D,4,FALSE)))</f>
        <v/>
      </c>
      <c r="M33" s="48" t="str">
        <f ca="1">IF(Kruistabel!B33="","",_xlfn.IFERROR(VLOOKUP(Kruistabel!B33&amp;Kruistabel!B32,'h-uitslagen'!A:D,3,FALSE),VLOOKUP(Kruistabel!B32&amp;Kruistabel!B33,'h-uitslagen'!A:D,4,FALSE)))</f>
        <v/>
      </c>
      <c r="O33" s="48" t="str">
        <f ca="1">IF(Kruistabel!B33="","",_xlfn.IFERROR(VLOOKUP(Kruistabel!B33&amp;Kruistabel!B34,'h-uitslagen'!A:D,3,FALSE),VLOOKUP(Kruistabel!B34&amp;Kruistabel!B33,'h-uitslagen'!A:D,4,FALSE)))</f>
        <v/>
      </c>
      <c r="P33" s="48" t="str">
        <f ca="1">IF(Kruistabel!B33="","",_xlfn.IFERROR(VLOOKUP(Kruistabel!B33&amp;Kruistabel!B35,'h-uitslagen'!A:D,3,FALSE),VLOOKUP(Kruistabel!B35&amp;Kruistabel!B33,'h-uitslagen'!A:D,4,FALSE)))</f>
        <v/>
      </c>
      <c r="Q33" s="48">
        <f ca="1" t="shared" si="2"/>
        <v>0</v>
      </c>
    </row>
    <row r="34" spans="1:17" ht="12.75">
      <c r="A34" s="48">
        <f>A33</f>
        <v>3</v>
      </c>
      <c r="B34" s="48"/>
      <c r="C34" s="48"/>
      <c r="D34" s="48"/>
      <c r="G34" s="48" t="str">
        <f ca="1">IF(Kruistabel!B34="","",_xlfn.IFERROR(VLOOKUP(Kruistabel!B34&amp;Kruistabel!B26,'h-uitslagen'!A:D,3,FALSE),VLOOKUP(Kruistabel!B26&amp;Kruistabel!B34,'h-uitslagen'!A:D,4,FALSE)))</f>
        <v/>
      </c>
      <c r="H34" s="48" t="str">
        <f ca="1">IF(Kruistabel!B34="","",_xlfn.IFERROR(VLOOKUP(Kruistabel!B34&amp;Kruistabel!B27,'h-uitslagen'!A:D,3,FALSE),VLOOKUP(Kruistabel!B27&amp;Kruistabel!B34,'h-uitslagen'!A:D,4,FALSE)))</f>
        <v/>
      </c>
      <c r="I34" s="48" t="str">
        <f ca="1">IF(Kruistabel!B34="","",_xlfn.IFERROR(VLOOKUP(Kruistabel!B34&amp;Kruistabel!B28,'h-uitslagen'!A:D,3,FALSE),VLOOKUP(Kruistabel!B28&amp;Kruistabel!B34,'h-uitslagen'!A:D,4,FALSE)))</f>
        <v/>
      </c>
      <c r="J34" s="48" t="str">
        <f ca="1">IF(Kruistabel!B34="","",_xlfn.IFERROR(VLOOKUP(Kruistabel!B34&amp;Kruistabel!B29,'h-uitslagen'!A:D,3,FALSE),VLOOKUP(Kruistabel!B29&amp;Kruistabel!B34,'h-uitslagen'!A:D,4,FALSE)))</f>
        <v/>
      </c>
      <c r="K34" s="48" t="str">
        <f ca="1">IF(Kruistabel!B34="","",_xlfn.IFERROR(VLOOKUP(Kruistabel!B34&amp;Kruistabel!B30,'h-uitslagen'!A:D,3,FALSE),VLOOKUP(Kruistabel!B30&amp;Kruistabel!B34,'h-uitslagen'!A:D,4,FALSE)))</f>
        <v/>
      </c>
      <c r="L34" s="48" t="str">
        <f ca="1">IF(Kruistabel!B34="","",_xlfn.IFERROR(VLOOKUP(Kruistabel!B34&amp;Kruistabel!B31,'h-uitslagen'!A:D,3,FALSE),VLOOKUP(Kruistabel!B31&amp;Kruistabel!B34,'h-uitslagen'!A:D,4,FALSE)))</f>
        <v/>
      </c>
      <c r="M34" s="48" t="str">
        <f ca="1">IF(Kruistabel!B34="","",_xlfn.IFERROR(VLOOKUP(Kruistabel!B34&amp;Kruistabel!B32,'h-uitslagen'!A:D,3,FALSE),VLOOKUP(Kruistabel!B32&amp;Kruistabel!B34,'h-uitslagen'!A:D,4,FALSE)))</f>
        <v/>
      </c>
      <c r="N34" s="48" t="str">
        <f ca="1">IF(Kruistabel!B34="","",_xlfn.IFERROR(VLOOKUP(Kruistabel!B34&amp;Kruistabel!B33,'h-uitslagen'!A:D,3,FALSE),VLOOKUP(Kruistabel!B33&amp;Kruistabel!B34,'h-uitslagen'!A:D,4,FALSE)))</f>
        <v/>
      </c>
      <c r="P34" s="48" t="str">
        <f ca="1">IF(Kruistabel!B34="","",_xlfn.IFERROR(VLOOKUP(Kruistabel!B34&amp;Kruistabel!B35,'h-uitslagen'!A:D,3,FALSE),VLOOKUP(Kruistabel!B35&amp;Kruistabel!B34,'h-uitslagen'!A:D,4,FALSE)))</f>
        <v/>
      </c>
      <c r="Q34" s="48">
        <f ca="1" t="shared" si="2"/>
        <v>0</v>
      </c>
    </row>
    <row r="35" spans="1:17" ht="12.75">
      <c r="A35" s="48">
        <f>A34</f>
        <v>3</v>
      </c>
      <c r="B35" s="48"/>
      <c r="C35" s="48"/>
      <c r="D35" s="48"/>
      <c r="G35" s="48" t="str">
        <f ca="1">IF(Kruistabel!B35="","",_xlfn.IFERROR(VLOOKUP(Kruistabel!B35&amp;Kruistabel!B26,'h-uitslagen'!A:D,3,FALSE),VLOOKUP(Kruistabel!B26&amp;Kruistabel!B35,'h-uitslagen'!A:D,4,FALSE)))</f>
        <v/>
      </c>
      <c r="H35" s="48" t="str">
        <f ca="1">IF(Kruistabel!B35="","",_xlfn.IFERROR(VLOOKUP(Kruistabel!B35&amp;Kruistabel!B27,'h-uitslagen'!A:D,3,FALSE),VLOOKUP(Kruistabel!B27&amp;Kruistabel!B35,'h-uitslagen'!A:D,4,FALSE)))</f>
        <v/>
      </c>
      <c r="I35" s="48" t="str">
        <f ca="1">IF(Kruistabel!B35="","",_xlfn.IFERROR(VLOOKUP(Kruistabel!B35&amp;Kruistabel!B28,'h-uitslagen'!A:D,3,FALSE),VLOOKUP(Kruistabel!B28&amp;Kruistabel!B35,'h-uitslagen'!A:D,4,FALSE)))</f>
        <v/>
      </c>
      <c r="J35" s="48" t="str">
        <f ca="1">IF(Kruistabel!B35="","",_xlfn.IFERROR(VLOOKUP(Kruistabel!B35&amp;Kruistabel!B29,'h-uitslagen'!A:D,3,FALSE),VLOOKUP(Kruistabel!B29&amp;Kruistabel!B35,'h-uitslagen'!A:D,4,FALSE)))</f>
        <v/>
      </c>
      <c r="K35" s="48" t="str">
        <f ca="1">IF(Kruistabel!B35="","",_xlfn.IFERROR(VLOOKUP(Kruistabel!B35&amp;Kruistabel!B30,'h-uitslagen'!A:D,3,FALSE),VLOOKUP(Kruistabel!B30&amp;Kruistabel!B35,'h-uitslagen'!A:D,4,FALSE)))</f>
        <v/>
      </c>
      <c r="L35" s="48" t="str">
        <f ca="1">IF(Kruistabel!B35="","",_xlfn.IFERROR(VLOOKUP(Kruistabel!B35&amp;Kruistabel!B31,'h-uitslagen'!A:D,3,FALSE),VLOOKUP(Kruistabel!B31&amp;Kruistabel!B35,'h-uitslagen'!A:D,4,FALSE)))</f>
        <v/>
      </c>
      <c r="M35" s="48" t="str">
        <f ca="1">IF(Kruistabel!B35="","",_xlfn.IFERROR(VLOOKUP(Kruistabel!B35&amp;Kruistabel!B32,'h-uitslagen'!A:D,3,FALSE),VLOOKUP(Kruistabel!B32&amp;Kruistabel!B35,'h-uitslagen'!A:D,4,FALSE)))</f>
        <v/>
      </c>
      <c r="N35" s="48" t="str">
        <f ca="1">IF(Kruistabel!B35="","",_xlfn.IFERROR(VLOOKUP(Kruistabel!B35&amp;Kruistabel!B33,'h-uitslagen'!A:D,3,FALSE),VLOOKUP(Kruistabel!B33&amp;Kruistabel!B35,'h-uitslagen'!A:D,4,FALSE)))</f>
        <v/>
      </c>
      <c r="O35" s="48" t="str">
        <f ca="1">IF(Kruistabel!B35="","",_xlfn.IFERROR(VLOOKUP(Kruistabel!B35&amp;Kruistabel!B34,'h-uitslagen'!A:D,3,FALSE),VLOOKUP(Kruistabel!B34&amp;Kruistabel!B35,'h-uitslagen'!A:D,4,FALSE)))</f>
        <v/>
      </c>
      <c r="Q35" s="48">
        <f ca="1" t="shared" si="2"/>
        <v>0</v>
      </c>
    </row>
    <row r="36" spans="1:17" ht="12.75">
      <c r="A36" s="48"/>
      <c r="B36" s="48"/>
      <c r="C36" s="48"/>
      <c r="D36" s="48"/>
      <c r="G36" s="48"/>
      <c r="H36" s="48"/>
      <c r="I36" s="48"/>
      <c r="J36" s="48"/>
      <c r="K36" s="48"/>
      <c r="L36" s="48"/>
      <c r="Q36" s="48"/>
    </row>
    <row r="37" spans="1:17" ht="12.75">
      <c r="A37" s="4">
        <f>A25+1</f>
        <v>4</v>
      </c>
      <c r="B37" s="4">
        <v>1</v>
      </c>
      <c r="C37" s="4">
        <v>2</v>
      </c>
      <c r="D37" s="4">
        <v>3</v>
      </c>
      <c r="E37" s="4">
        <v>4</v>
      </c>
      <c r="F37" s="4">
        <v>5</v>
      </c>
      <c r="G37" s="4">
        <v>1</v>
      </c>
      <c r="H37" s="4">
        <v>2</v>
      </c>
      <c r="I37" s="4">
        <v>3</v>
      </c>
      <c r="J37" s="4">
        <v>4</v>
      </c>
      <c r="K37" s="4">
        <v>5</v>
      </c>
      <c r="L37" s="4">
        <v>6</v>
      </c>
      <c r="M37" s="4">
        <v>7</v>
      </c>
      <c r="N37" s="4">
        <v>8</v>
      </c>
      <c r="O37" s="4">
        <v>9</v>
      </c>
      <c r="P37" s="4">
        <v>10</v>
      </c>
      <c r="Q37" s="4" t="s">
        <v>86</v>
      </c>
    </row>
    <row r="38" spans="1:17" ht="12.75">
      <c r="A38" s="48">
        <f>A37</f>
        <v>4</v>
      </c>
      <c r="B38" s="48"/>
      <c r="C38" s="48"/>
      <c r="D38" s="48"/>
      <c r="G38" s="48"/>
      <c r="H38" s="48" t="str">
        <f ca="1">IF(Kruistabel!B38="","",_xlfn.IFERROR(VLOOKUP(Kruistabel!B38&amp;Kruistabel!B39,'h-uitslagen'!A:D,3,FALSE),VLOOKUP(Kruistabel!B39&amp;Kruistabel!B38,'h-uitslagen'!A:D,4,FALSE)))</f>
        <v/>
      </c>
      <c r="I38" s="48" t="str">
        <f ca="1">IF(Kruistabel!B38="","",_xlfn.IFERROR(VLOOKUP(Kruistabel!B38&amp;Kruistabel!B40,'h-uitslagen'!A:D,3,FALSE),VLOOKUP(Kruistabel!B40&amp;Kruistabel!B38,'h-uitslagen'!A:D,4,FALSE)))</f>
        <v/>
      </c>
      <c r="J38" s="48" t="str">
        <f ca="1">IF(Kruistabel!B38="","",_xlfn.IFERROR(VLOOKUP(Kruistabel!B38&amp;Kruistabel!B41,'h-uitslagen'!A:D,3,FALSE),VLOOKUP(Kruistabel!B41&amp;Kruistabel!B38,'h-uitslagen'!A:D,4,FALSE)))</f>
        <v/>
      </c>
      <c r="K38" s="48" t="str">
        <f ca="1">IF(Kruistabel!B38="","",_xlfn.IFERROR(VLOOKUP(Kruistabel!B38&amp;Kruistabel!B42,'h-uitslagen'!A:D,3,FALSE),VLOOKUP(Kruistabel!B42&amp;Kruistabel!B38,'h-uitslagen'!A:D,4,FALSE)))</f>
        <v/>
      </c>
      <c r="L38" s="48" t="str">
        <f ca="1">IF(Kruistabel!B38="","",_xlfn.IFERROR(VLOOKUP(Kruistabel!B38&amp;Kruistabel!B43,'h-uitslagen'!A:D,3,FALSE),VLOOKUP(Kruistabel!B43&amp;Kruistabel!B38,'h-uitslagen'!A:D,4,FALSE)))</f>
        <v/>
      </c>
      <c r="M38" s="48" t="str">
        <f ca="1">IF(Kruistabel!B38="","",_xlfn.IFERROR(VLOOKUP(Kruistabel!B38&amp;Kruistabel!B44,'h-uitslagen'!A:D,3,FALSE),VLOOKUP(Kruistabel!B44&amp;Kruistabel!B38,'h-uitslagen'!A:D,4,FALSE)))</f>
        <v/>
      </c>
      <c r="N38" s="48" t="str">
        <f ca="1">IF(Kruistabel!B38="","",_xlfn.IFERROR(VLOOKUP(Kruistabel!B38&amp;Kruistabel!B45,'h-uitslagen'!A:D,3,FALSE),VLOOKUP(Kruistabel!B45&amp;Kruistabel!B38,'h-uitslagen'!A:D,4,FALSE)))</f>
        <v/>
      </c>
      <c r="O38" s="48" t="str">
        <f ca="1">IF(Kruistabel!B38="","",_xlfn.IFERROR(VLOOKUP(Kruistabel!B38&amp;Kruistabel!B46,'h-uitslagen'!A:D,3,FALSE),VLOOKUP(Kruistabel!B46&amp;Kruistabel!B38,'h-uitslagen'!A:D,4,FALSE)))</f>
        <v/>
      </c>
      <c r="P38" s="48" t="str">
        <f ca="1">IF(Kruistabel!B38="","",_xlfn.IFERROR(VLOOKUP(Kruistabel!B38&amp;Kruistabel!B47,'h-uitslagen'!A:D,3,FALSE),VLOOKUP(Kruistabel!B47&amp;Kruistabel!B38,'h-uitslagen'!A:D,4,FALSE)))</f>
        <v/>
      </c>
      <c r="Q38" s="48">
        <f aca="true" t="shared" si="3" ref="Q38:Q47">SUM(G38:P38)</f>
        <v>0</v>
      </c>
    </row>
    <row r="39" spans="1:17" ht="12.75">
      <c r="A39" s="48">
        <f>A38</f>
        <v>4</v>
      </c>
      <c r="B39" s="48"/>
      <c r="C39" s="48"/>
      <c r="D39" s="48"/>
      <c r="G39" s="48" t="str">
        <f ca="1">IF(Kruistabel!B39="","",_xlfn.IFERROR(VLOOKUP(Kruistabel!B39&amp;Kruistabel!B38,'h-uitslagen'!A:D,3,FALSE),VLOOKUP(Kruistabel!B38&amp;Kruistabel!B39,'h-uitslagen'!A:D,4,FALSE)))</f>
        <v/>
      </c>
      <c r="H39" s="19"/>
      <c r="I39" s="48" t="str">
        <f ca="1">IF(Kruistabel!B39="","",_xlfn.IFERROR(VLOOKUP(Kruistabel!B39&amp;Kruistabel!B40,'h-uitslagen'!A:D,3,FALSE),VLOOKUP(Kruistabel!B40&amp;Kruistabel!B39,'h-uitslagen'!A:D,4,FALSE)))</f>
        <v/>
      </c>
      <c r="J39" s="48" t="str">
        <f ca="1">IF(Kruistabel!B39="","",_xlfn.IFERROR(VLOOKUP(Kruistabel!B39&amp;Kruistabel!B41,'h-uitslagen'!A:D,3,FALSE),VLOOKUP(Kruistabel!B41&amp;Kruistabel!B39,'h-uitslagen'!A:D,4,FALSE)))</f>
        <v/>
      </c>
      <c r="K39" s="48" t="str">
        <f ca="1">IF(Kruistabel!B39="","",_xlfn.IFERROR(VLOOKUP(Kruistabel!B39&amp;Kruistabel!B42,'h-uitslagen'!A:D,3,FALSE),VLOOKUP(Kruistabel!B42&amp;Kruistabel!B39,'h-uitslagen'!A:D,4,FALSE)))</f>
        <v/>
      </c>
      <c r="L39" s="48" t="str">
        <f ca="1">IF(Kruistabel!B39="","",_xlfn.IFERROR(VLOOKUP(Kruistabel!B39&amp;Kruistabel!B43,'h-uitslagen'!A:D,3,FALSE),VLOOKUP(Kruistabel!B43&amp;Kruistabel!B39,'h-uitslagen'!A:D,4,FALSE)))</f>
        <v/>
      </c>
      <c r="M39" s="48" t="str">
        <f ca="1">IF(Kruistabel!B39="","",_xlfn.IFERROR(VLOOKUP(Kruistabel!B39&amp;Kruistabel!B44,'h-uitslagen'!A:D,3,FALSE),VLOOKUP(Kruistabel!B44&amp;Kruistabel!B39,'h-uitslagen'!A:D,4,FALSE)))</f>
        <v/>
      </c>
      <c r="N39" s="48" t="str">
        <f ca="1">IF(Kruistabel!B39="","",_xlfn.IFERROR(VLOOKUP(Kruistabel!B39&amp;Kruistabel!B45,'h-uitslagen'!A:D,3,FALSE),VLOOKUP(Kruistabel!B45&amp;Kruistabel!B39,'h-uitslagen'!A:D,4,FALSE)))</f>
        <v/>
      </c>
      <c r="O39" s="48" t="str">
        <f ca="1">IF(Kruistabel!B39="","",_xlfn.IFERROR(VLOOKUP(Kruistabel!B39&amp;Kruistabel!B46,'h-uitslagen'!A:D,3,FALSE),VLOOKUP(Kruistabel!B46&amp;Kruistabel!B39,'h-uitslagen'!A:D,4,FALSE)))</f>
        <v/>
      </c>
      <c r="P39" s="48" t="str">
        <f ca="1">IF(Kruistabel!B39="","",_xlfn.IFERROR(VLOOKUP(Kruistabel!B39&amp;Kruistabel!B47,'h-uitslagen'!A:D,3,FALSE),VLOOKUP(Kruistabel!B47&amp;Kruistabel!B39,'h-uitslagen'!A:D,4,FALSE)))</f>
        <v/>
      </c>
      <c r="Q39" s="48">
        <f ca="1" t="shared" si="3"/>
        <v>0</v>
      </c>
    </row>
    <row r="40" spans="1:17" ht="12.75">
      <c r="A40" s="48">
        <f>A37</f>
        <v>4</v>
      </c>
      <c r="B40" s="48"/>
      <c r="C40" s="48"/>
      <c r="D40" s="48"/>
      <c r="G40" s="48" t="str">
        <f ca="1">IF(Kruistabel!B40="","",_xlfn.IFERROR(VLOOKUP(Kruistabel!B40&amp;Kruistabel!B38,'h-uitslagen'!A:D,3,FALSE),VLOOKUP(Kruistabel!B38&amp;Kruistabel!B40,'h-uitslagen'!A:D,4,FALSE)))</f>
        <v/>
      </c>
      <c r="H40" s="48" t="str">
        <f ca="1">IF(Kruistabel!B40="","",_xlfn.IFERROR(VLOOKUP(Kruistabel!B40&amp;Kruistabel!B39,'h-uitslagen'!A:D,3,FALSE),VLOOKUP(Kruistabel!B39&amp;Kruistabel!B40,'h-uitslagen'!A:D,4,FALSE)))</f>
        <v/>
      </c>
      <c r="I40" s="48"/>
      <c r="J40" s="48" t="str">
        <f ca="1">IF(Kruistabel!B40="","",_xlfn.IFERROR(VLOOKUP(Kruistabel!B40&amp;Kruistabel!B41,'h-uitslagen'!A:D,3,FALSE),VLOOKUP(Kruistabel!B41&amp;Kruistabel!B40,'h-uitslagen'!A:D,4,FALSE)))</f>
        <v/>
      </c>
      <c r="K40" s="48" t="str">
        <f ca="1">IF(Kruistabel!B40="","",_xlfn.IFERROR(VLOOKUP(Kruistabel!B40&amp;Kruistabel!B42,'h-uitslagen'!A:D,3,FALSE),VLOOKUP(Kruistabel!B42&amp;Kruistabel!B40,'h-uitslagen'!A:D,4,FALSE)))</f>
        <v/>
      </c>
      <c r="L40" s="48" t="str">
        <f ca="1">IF(Kruistabel!B40="","",_xlfn.IFERROR(VLOOKUP(Kruistabel!B40&amp;Kruistabel!B43,'h-uitslagen'!A:D,3,FALSE),VLOOKUP(Kruistabel!B43&amp;Kruistabel!B40,'h-uitslagen'!A:D,4,FALSE)))</f>
        <v/>
      </c>
      <c r="M40" s="48" t="str">
        <f ca="1">IF(Kruistabel!B40="","",_xlfn.IFERROR(VLOOKUP(Kruistabel!B40&amp;Kruistabel!B44,'h-uitslagen'!A:D,3,FALSE),VLOOKUP(Kruistabel!B44&amp;Kruistabel!B40,'h-uitslagen'!A:D,4,FALSE)))</f>
        <v/>
      </c>
      <c r="N40" s="48" t="str">
        <f ca="1">IF(Kruistabel!B40="","",_xlfn.IFERROR(VLOOKUP(Kruistabel!B40&amp;Kruistabel!B45,'h-uitslagen'!A:D,3,FALSE),VLOOKUP(Kruistabel!B45&amp;Kruistabel!B40,'h-uitslagen'!A:D,4,FALSE)))</f>
        <v/>
      </c>
      <c r="O40" s="48" t="str">
        <f ca="1">IF(Kruistabel!B40="","",_xlfn.IFERROR(VLOOKUP(Kruistabel!B40&amp;Kruistabel!B46,'h-uitslagen'!A:D,3,FALSE),VLOOKUP(Kruistabel!B46&amp;Kruistabel!B40,'h-uitslagen'!A:D,4,FALSE)))</f>
        <v/>
      </c>
      <c r="P40" s="48" t="str">
        <f ca="1">IF(Kruistabel!B40="","",_xlfn.IFERROR(VLOOKUP(Kruistabel!B40&amp;Kruistabel!B47,'h-uitslagen'!A:D,3,FALSE),VLOOKUP(Kruistabel!B47&amp;Kruistabel!B40,'h-uitslagen'!A:D,4,FALSE)))</f>
        <v/>
      </c>
      <c r="Q40" s="48">
        <f ca="1" t="shared" si="3"/>
        <v>0</v>
      </c>
    </row>
    <row r="41" spans="1:17" ht="12.75">
      <c r="A41" s="48">
        <f>A40</f>
        <v>4</v>
      </c>
      <c r="B41" s="4"/>
      <c r="C41" s="4"/>
      <c r="D41" s="4"/>
      <c r="E41" s="4"/>
      <c r="F41" s="4"/>
      <c r="G41" s="48" t="str">
        <f ca="1">IF(Kruistabel!B41="","",_xlfn.IFERROR(VLOOKUP(Kruistabel!B41&amp;Kruistabel!B38,'h-uitslagen'!A:D,3,FALSE),VLOOKUP(Kruistabel!B38&amp;Kruistabel!B41,'h-uitslagen'!A:D,4,FALSE)))</f>
        <v/>
      </c>
      <c r="H41" s="48" t="str">
        <f ca="1">IF(Kruistabel!B41="","",_xlfn.IFERROR(VLOOKUP(Kruistabel!B41&amp;Kruistabel!B39,'h-uitslagen'!A:D,3,FALSE),VLOOKUP(Kruistabel!B39&amp;Kruistabel!B41,'h-uitslagen'!A:D,4,FALSE)))</f>
        <v/>
      </c>
      <c r="I41" s="48" t="str">
        <f ca="1">IF(Kruistabel!B41="","",_xlfn.IFERROR(VLOOKUP(Kruistabel!B41&amp;Kruistabel!B40,'h-uitslagen'!A:D,3,FALSE),VLOOKUP(Kruistabel!B40&amp;Kruistabel!B41,'h-uitslagen'!A:D,4,FALSE)))</f>
        <v/>
      </c>
      <c r="J41" s="48"/>
      <c r="K41" s="48" t="str">
        <f ca="1">IF(Kruistabel!B41="","",_xlfn.IFERROR(VLOOKUP(Kruistabel!B41&amp;Kruistabel!B42,'h-uitslagen'!A:D,3,FALSE),VLOOKUP(Kruistabel!B42&amp;Kruistabel!B41,'h-uitslagen'!A:D,4,FALSE)))</f>
        <v/>
      </c>
      <c r="L41" s="48" t="str">
        <f ca="1">IF(Kruistabel!B41="","",_xlfn.IFERROR(VLOOKUP(Kruistabel!B41&amp;Kruistabel!B43,'h-uitslagen'!A:D,3,FALSE),VLOOKUP(Kruistabel!B43&amp;Kruistabel!B41,'h-uitslagen'!A:D,4,FALSE)))</f>
        <v/>
      </c>
      <c r="M41" s="48" t="str">
        <f ca="1">IF(Kruistabel!B41="","",_xlfn.IFERROR(VLOOKUP(Kruistabel!B41&amp;Kruistabel!B44,'h-uitslagen'!A:D,3,FALSE),VLOOKUP(Kruistabel!B44&amp;Kruistabel!B41,'h-uitslagen'!A:D,4,FALSE)))</f>
        <v/>
      </c>
      <c r="N41" s="48" t="str">
        <f ca="1">IF(Kruistabel!B41="","",_xlfn.IFERROR(VLOOKUP(Kruistabel!B41&amp;Kruistabel!B45,'h-uitslagen'!A:D,3,FALSE),VLOOKUP(Kruistabel!B45&amp;Kruistabel!B41,'h-uitslagen'!A:D,4,FALSE)))</f>
        <v/>
      </c>
      <c r="O41" s="48" t="str">
        <f ca="1">IF(Kruistabel!B41="","",_xlfn.IFERROR(VLOOKUP(Kruistabel!B41&amp;Kruistabel!B46,'h-uitslagen'!A:D,3,FALSE),VLOOKUP(Kruistabel!B46&amp;Kruistabel!B41,'h-uitslagen'!A:D,4,FALSE)))</f>
        <v/>
      </c>
      <c r="P41" s="48" t="str">
        <f ca="1">IF(Kruistabel!B41="","",_xlfn.IFERROR(VLOOKUP(Kruistabel!B41&amp;Kruistabel!B47,'h-uitslagen'!A:D,3,FALSE),VLOOKUP(Kruistabel!B47&amp;Kruistabel!B41,'h-uitslagen'!A:D,4,FALSE)))</f>
        <v/>
      </c>
      <c r="Q41" s="48">
        <f ca="1" t="shared" si="3"/>
        <v>0</v>
      </c>
    </row>
    <row r="42" spans="1:17" ht="12.75">
      <c r="A42" s="48">
        <f>A39</f>
        <v>4</v>
      </c>
      <c r="B42" s="48"/>
      <c r="C42" s="48"/>
      <c r="D42" s="48"/>
      <c r="G42" s="48" t="str">
        <f ca="1">IF(Kruistabel!B42="","",_xlfn.IFERROR(VLOOKUP(Kruistabel!B42&amp;Kruistabel!B38,'h-uitslagen'!A:D,3,FALSE),VLOOKUP(Kruistabel!B38&amp;Kruistabel!B42,'h-uitslagen'!A:D,4,FALSE)))</f>
        <v/>
      </c>
      <c r="H42" s="48" t="str">
        <f ca="1">IF(Kruistabel!B42="","",_xlfn.IFERROR(VLOOKUP(Kruistabel!B42&amp;Kruistabel!B39,'h-uitslagen'!A:D,3,FALSE),VLOOKUP(Kruistabel!B39&amp;Kruistabel!B42,'h-uitslagen'!A:D,4,FALSE)))</f>
        <v/>
      </c>
      <c r="I42" s="48" t="str">
        <f ca="1">IF(Kruistabel!B42="","",_xlfn.IFERROR(VLOOKUP(Kruistabel!B42&amp;Kruistabel!B40,'h-uitslagen'!A:D,3,FALSE),VLOOKUP(Kruistabel!B40&amp;Kruistabel!B42,'h-uitslagen'!A:D,4,FALSE)))</f>
        <v/>
      </c>
      <c r="J42" s="48" t="str">
        <f ca="1">IF(Kruistabel!B42="","",_xlfn.IFERROR(VLOOKUP(Kruistabel!B42&amp;Kruistabel!B41,'h-uitslagen'!A:D,3,FALSE),VLOOKUP(Kruistabel!B41&amp;Kruistabel!B42,'h-uitslagen'!A:D,4,FALSE)))</f>
        <v/>
      </c>
      <c r="K42" s="48"/>
      <c r="L42" s="48" t="str">
        <f ca="1">IF(Kruistabel!B42="","",_xlfn.IFERROR(VLOOKUP(Kruistabel!B42&amp;Kruistabel!B43,'h-uitslagen'!A:D,3,FALSE),VLOOKUP(Kruistabel!B43&amp;Kruistabel!B42,'h-uitslagen'!A:D,4,FALSE)))</f>
        <v/>
      </c>
      <c r="M42" s="48" t="str">
        <f ca="1">IF(Kruistabel!B42="","",_xlfn.IFERROR(VLOOKUP(Kruistabel!B42&amp;Kruistabel!B44,'h-uitslagen'!A:D,3,FALSE),VLOOKUP(Kruistabel!B44&amp;Kruistabel!B42,'h-uitslagen'!A:D,4,FALSE)))</f>
        <v/>
      </c>
      <c r="N42" s="48" t="str">
        <f ca="1">IF(Kruistabel!B42="","",_xlfn.IFERROR(VLOOKUP(Kruistabel!B42&amp;Kruistabel!B45,'h-uitslagen'!A:D,3,FALSE),VLOOKUP(Kruistabel!B45&amp;Kruistabel!B42,'h-uitslagen'!A:D,4,FALSE)))</f>
        <v/>
      </c>
      <c r="O42" s="48" t="str">
        <f ca="1">IF(Kruistabel!B42="","",_xlfn.IFERROR(VLOOKUP(Kruistabel!B42&amp;Kruistabel!B46,'h-uitslagen'!A:D,3,FALSE),VLOOKUP(Kruistabel!B46&amp;Kruistabel!B42,'h-uitslagen'!A:D,4,FALSE)))</f>
        <v/>
      </c>
      <c r="P42" s="48" t="str">
        <f ca="1">IF(Kruistabel!B42="","",_xlfn.IFERROR(VLOOKUP(Kruistabel!B42&amp;Kruistabel!B47,'h-uitslagen'!A:D,3,FALSE),VLOOKUP(Kruistabel!B47&amp;Kruistabel!B42,'h-uitslagen'!A:D,4,FALSE)))</f>
        <v/>
      </c>
      <c r="Q42" s="48">
        <f ca="1" t="shared" si="3"/>
        <v>0</v>
      </c>
    </row>
    <row r="43" spans="1:17" ht="12.75">
      <c r="A43" s="48">
        <f>A42</f>
        <v>4</v>
      </c>
      <c r="B43" s="48"/>
      <c r="C43" s="48"/>
      <c r="D43" s="48"/>
      <c r="G43" s="48" t="str">
        <f ca="1">IF(Kruistabel!B43="","",_xlfn.IFERROR(VLOOKUP(Kruistabel!B43&amp;Kruistabel!B38,'h-uitslagen'!A:D,3,FALSE),VLOOKUP(Kruistabel!B38&amp;Kruistabel!B43,'h-uitslagen'!A:D,4,FALSE)))</f>
        <v/>
      </c>
      <c r="H43" s="48" t="str">
        <f ca="1">IF(Kruistabel!B43="","",_xlfn.IFERROR(VLOOKUP(Kruistabel!B43&amp;Kruistabel!B39,'h-uitslagen'!A:D,3,FALSE),VLOOKUP(Kruistabel!B39&amp;Kruistabel!B43,'h-uitslagen'!A:D,4,FALSE)))</f>
        <v/>
      </c>
      <c r="I43" s="48" t="str">
        <f ca="1">IF(Kruistabel!B43="","",_xlfn.IFERROR(VLOOKUP(Kruistabel!B43&amp;Kruistabel!B40,'h-uitslagen'!A:D,3,FALSE),VLOOKUP(Kruistabel!B40&amp;Kruistabel!B43,'h-uitslagen'!A:D,4,FALSE)))</f>
        <v/>
      </c>
      <c r="J43" s="48" t="str">
        <f ca="1">IF(Kruistabel!B43="","",_xlfn.IFERROR(VLOOKUP(Kruistabel!B43&amp;Kruistabel!B41,'h-uitslagen'!A:D,3,FALSE),VLOOKUP(Kruistabel!B41&amp;Kruistabel!B43,'h-uitslagen'!A:D,4,FALSE)))</f>
        <v/>
      </c>
      <c r="K43" s="48" t="str">
        <f ca="1">IF(Kruistabel!B43="","",_xlfn.IFERROR(VLOOKUP(Kruistabel!B43&amp;Kruistabel!B42,'h-uitslagen'!A:D,3,FALSE),VLOOKUP(Kruistabel!B42&amp;Kruistabel!B43,'h-uitslagen'!A:D,4,FALSE)))</f>
        <v/>
      </c>
      <c r="L43" s="48"/>
      <c r="M43" s="48" t="str">
        <f ca="1">IF(Kruistabel!B43="","",_xlfn.IFERROR(VLOOKUP(Kruistabel!B43&amp;Kruistabel!B44,'h-uitslagen'!A:D,3,FALSE),VLOOKUP(Kruistabel!B44&amp;Kruistabel!B43,'h-uitslagen'!A:D,4,FALSE)))</f>
        <v/>
      </c>
      <c r="N43" s="48" t="str">
        <f ca="1">IF(Kruistabel!B43="","",_xlfn.IFERROR(VLOOKUP(Kruistabel!B43&amp;Kruistabel!B45,'h-uitslagen'!A:D,3,FALSE),VLOOKUP(Kruistabel!B45&amp;Kruistabel!B43,'h-uitslagen'!A:D,4,FALSE)))</f>
        <v/>
      </c>
      <c r="O43" s="48" t="str">
        <f ca="1">IF(Kruistabel!B43="","",_xlfn.IFERROR(VLOOKUP(Kruistabel!B43&amp;Kruistabel!B46,'h-uitslagen'!A:D,3,FALSE),VLOOKUP(Kruistabel!B46&amp;Kruistabel!B43,'h-uitslagen'!A:D,4,FALSE)))</f>
        <v/>
      </c>
      <c r="P43" s="48" t="str">
        <f ca="1">IF(Kruistabel!B43="","",_xlfn.IFERROR(VLOOKUP(Kruistabel!B43&amp;Kruistabel!B47,'h-uitslagen'!A:D,3,FALSE),VLOOKUP(Kruistabel!B47&amp;Kruistabel!B43,'h-uitslagen'!A:D,4,FALSE)))</f>
        <v/>
      </c>
      <c r="Q43" s="48">
        <f ca="1" t="shared" si="3"/>
        <v>0</v>
      </c>
    </row>
    <row r="44" spans="1:17" ht="12.75">
      <c r="A44" s="48">
        <f>A43</f>
        <v>4</v>
      </c>
      <c r="B44" s="48"/>
      <c r="C44" s="48"/>
      <c r="D44" s="48"/>
      <c r="G44" s="48" t="str">
        <f ca="1">IF(Kruistabel!B44="","",_xlfn.IFERROR(VLOOKUP(Kruistabel!B44&amp;Kruistabel!B38,'h-uitslagen'!A:D,3,FALSE),VLOOKUP(Kruistabel!B38&amp;Kruistabel!B44,'h-uitslagen'!A:D,4,FALSE)))</f>
        <v/>
      </c>
      <c r="H44" s="48" t="str">
        <f ca="1">IF(Kruistabel!B44="","",_xlfn.IFERROR(VLOOKUP(Kruistabel!B44&amp;Kruistabel!B39,'h-uitslagen'!A:D,3,FALSE),VLOOKUP(Kruistabel!B39&amp;Kruistabel!B44,'h-uitslagen'!A:D,4,FALSE)))</f>
        <v/>
      </c>
      <c r="I44" s="48" t="str">
        <f ca="1">IF(Kruistabel!B44="","",_xlfn.IFERROR(VLOOKUP(Kruistabel!B44&amp;Kruistabel!B40,'h-uitslagen'!A:D,3,FALSE),VLOOKUP(Kruistabel!B40&amp;Kruistabel!B44,'h-uitslagen'!A:D,4,FALSE)))</f>
        <v/>
      </c>
      <c r="J44" s="48" t="str">
        <f ca="1">IF(Kruistabel!B44="","",_xlfn.IFERROR(VLOOKUP(Kruistabel!B44&amp;Kruistabel!B41,'h-uitslagen'!A:D,3,FALSE),VLOOKUP(Kruistabel!B41&amp;Kruistabel!B44,'h-uitslagen'!A:D,4,FALSE)))</f>
        <v/>
      </c>
      <c r="K44" s="48" t="str">
        <f ca="1">IF(Kruistabel!B44="","",_xlfn.IFERROR(VLOOKUP(Kruistabel!B44&amp;Kruistabel!B42,'h-uitslagen'!A:D,3,FALSE),VLOOKUP(Kruistabel!B42&amp;Kruistabel!B44,'h-uitslagen'!A:D,4,FALSE)))</f>
        <v/>
      </c>
      <c r="L44" s="48" t="str">
        <f ca="1">IF(Kruistabel!B44="","",_xlfn.IFERROR(VLOOKUP(Kruistabel!B44&amp;Kruistabel!B43,'h-uitslagen'!A:D,3,FALSE),VLOOKUP(Kruistabel!B43&amp;Kruistabel!B44,'h-uitslagen'!A:D,4,FALSE)))</f>
        <v/>
      </c>
      <c r="N44" s="48" t="str">
        <f ca="1">IF(Kruistabel!B44="","",_xlfn.IFERROR(VLOOKUP(Kruistabel!B44&amp;Kruistabel!B45,'h-uitslagen'!A:D,3,FALSE),VLOOKUP(Kruistabel!B45&amp;Kruistabel!B44,'h-uitslagen'!A:D,4,FALSE)))</f>
        <v/>
      </c>
      <c r="O44" s="48" t="str">
        <f ca="1">IF(Kruistabel!B44="","",_xlfn.IFERROR(VLOOKUP(Kruistabel!B44&amp;Kruistabel!B46,'h-uitslagen'!A:D,3,FALSE),VLOOKUP(Kruistabel!B46&amp;Kruistabel!B44,'h-uitslagen'!A:D,4,FALSE)))</f>
        <v/>
      </c>
      <c r="P44" s="48" t="str">
        <f ca="1">IF(Kruistabel!B44="","",_xlfn.IFERROR(VLOOKUP(Kruistabel!B44&amp;Kruistabel!B47,'h-uitslagen'!A:D,3,FALSE),VLOOKUP(Kruistabel!B47&amp;Kruistabel!B44,'h-uitslagen'!A:D,4,FALSE)))</f>
        <v/>
      </c>
      <c r="Q44" s="48">
        <f ca="1" t="shared" si="3"/>
        <v>0</v>
      </c>
    </row>
    <row r="45" spans="1:17" ht="12.75">
      <c r="A45" s="48">
        <f>A44</f>
        <v>4</v>
      </c>
      <c r="B45" s="48"/>
      <c r="C45" s="48"/>
      <c r="D45" s="48"/>
      <c r="G45" s="48" t="str">
        <f ca="1">IF(Kruistabel!B45="","",_xlfn.IFERROR(VLOOKUP(Kruistabel!B45&amp;Kruistabel!B38,'h-uitslagen'!A:D,3,FALSE),VLOOKUP(Kruistabel!B38&amp;Kruistabel!B45,'h-uitslagen'!A:D,4,FALSE)))</f>
        <v/>
      </c>
      <c r="H45" s="48" t="str">
        <f ca="1">IF(Kruistabel!B45="","",_xlfn.IFERROR(VLOOKUP(Kruistabel!B45&amp;Kruistabel!B39,'h-uitslagen'!A:D,3,FALSE),VLOOKUP(Kruistabel!B39&amp;Kruistabel!B45,'h-uitslagen'!A:D,4,FALSE)))</f>
        <v/>
      </c>
      <c r="I45" s="48" t="str">
        <f ca="1">IF(Kruistabel!B45="","",_xlfn.IFERROR(VLOOKUP(Kruistabel!B45&amp;Kruistabel!B40,'h-uitslagen'!A:D,3,FALSE),VLOOKUP(Kruistabel!B40&amp;Kruistabel!B45,'h-uitslagen'!A:D,4,FALSE)))</f>
        <v/>
      </c>
      <c r="J45" s="48" t="str">
        <f ca="1">IF(Kruistabel!B45="","",_xlfn.IFERROR(VLOOKUP(Kruistabel!B45&amp;Kruistabel!B41,'h-uitslagen'!A:D,3,FALSE),VLOOKUP(Kruistabel!B41&amp;Kruistabel!B45,'h-uitslagen'!A:D,4,FALSE)))</f>
        <v/>
      </c>
      <c r="K45" s="48" t="str">
        <f ca="1">IF(Kruistabel!B45="","",_xlfn.IFERROR(VLOOKUP(Kruistabel!B45&amp;Kruistabel!B42,'h-uitslagen'!A:D,3,FALSE),VLOOKUP(Kruistabel!B42&amp;Kruistabel!B45,'h-uitslagen'!A:D,4,FALSE)))</f>
        <v/>
      </c>
      <c r="L45" s="48" t="str">
        <f ca="1">IF(Kruistabel!B45="","",_xlfn.IFERROR(VLOOKUP(Kruistabel!B45&amp;Kruistabel!B43,'h-uitslagen'!A:D,3,FALSE),VLOOKUP(Kruistabel!B43&amp;Kruistabel!B45,'h-uitslagen'!A:D,4,FALSE)))</f>
        <v/>
      </c>
      <c r="M45" s="48" t="str">
        <f ca="1">IF(Kruistabel!B45="","",_xlfn.IFERROR(VLOOKUP(Kruistabel!B45&amp;Kruistabel!B44,'h-uitslagen'!A:D,3,FALSE),VLOOKUP(Kruistabel!B44&amp;Kruistabel!B45,'h-uitslagen'!A:D,4,FALSE)))</f>
        <v/>
      </c>
      <c r="O45" s="48" t="str">
        <f ca="1">IF(Kruistabel!B45="","",_xlfn.IFERROR(VLOOKUP(Kruistabel!B45&amp;Kruistabel!B46,'h-uitslagen'!A:D,3,FALSE),VLOOKUP(Kruistabel!B46&amp;Kruistabel!B45,'h-uitslagen'!A:D,4,FALSE)))</f>
        <v/>
      </c>
      <c r="P45" s="48" t="str">
        <f ca="1">IF(Kruistabel!B45="","",_xlfn.IFERROR(VLOOKUP(Kruistabel!B45&amp;Kruistabel!B47,'h-uitslagen'!A:D,3,FALSE),VLOOKUP(Kruistabel!B47&amp;Kruistabel!B45,'h-uitslagen'!A:D,4,FALSE)))</f>
        <v/>
      </c>
      <c r="Q45" s="48">
        <f ca="1" t="shared" si="3"/>
        <v>0</v>
      </c>
    </row>
    <row r="46" spans="1:17" ht="12.75">
      <c r="A46" s="48">
        <f>A45</f>
        <v>4</v>
      </c>
      <c r="B46" s="48"/>
      <c r="C46" s="48"/>
      <c r="D46" s="48"/>
      <c r="G46" s="48" t="str">
        <f ca="1">IF(Kruistabel!B46="","",_xlfn.IFERROR(VLOOKUP(Kruistabel!B46&amp;Kruistabel!B38,'h-uitslagen'!A:D,3,FALSE),VLOOKUP(Kruistabel!B38&amp;Kruistabel!B46,'h-uitslagen'!A:D,4,FALSE)))</f>
        <v/>
      </c>
      <c r="H46" s="48" t="str">
        <f ca="1">IF(Kruistabel!B46="","",_xlfn.IFERROR(VLOOKUP(Kruistabel!B46&amp;Kruistabel!B39,'h-uitslagen'!A:D,3,FALSE),VLOOKUP(Kruistabel!B39&amp;Kruistabel!B46,'h-uitslagen'!A:D,4,FALSE)))</f>
        <v/>
      </c>
      <c r="I46" s="48" t="str">
        <f ca="1">IF(Kruistabel!B46="","",_xlfn.IFERROR(VLOOKUP(Kruistabel!B46&amp;Kruistabel!B40,'h-uitslagen'!A:D,3,FALSE),VLOOKUP(Kruistabel!B40&amp;Kruistabel!B46,'h-uitslagen'!A:D,4,FALSE)))</f>
        <v/>
      </c>
      <c r="J46" s="48" t="str">
        <f ca="1">IF(Kruistabel!B46="","",_xlfn.IFERROR(VLOOKUP(Kruistabel!B46&amp;Kruistabel!B41,'h-uitslagen'!A:D,3,FALSE),VLOOKUP(Kruistabel!B41&amp;Kruistabel!B46,'h-uitslagen'!A:D,4,FALSE)))</f>
        <v/>
      </c>
      <c r="K46" s="48" t="str">
        <f ca="1">IF(Kruistabel!B46="","",_xlfn.IFERROR(VLOOKUP(Kruistabel!B46&amp;Kruistabel!B42,'h-uitslagen'!A:D,3,FALSE),VLOOKUP(Kruistabel!B42&amp;Kruistabel!B46,'h-uitslagen'!A:D,4,FALSE)))</f>
        <v/>
      </c>
      <c r="L46" s="48" t="str">
        <f ca="1">IF(Kruistabel!B46="","",_xlfn.IFERROR(VLOOKUP(Kruistabel!B46&amp;Kruistabel!B43,'h-uitslagen'!A:D,3,FALSE),VLOOKUP(Kruistabel!B43&amp;Kruistabel!B46,'h-uitslagen'!A:D,4,FALSE)))</f>
        <v/>
      </c>
      <c r="M46" s="48" t="str">
        <f ca="1">IF(Kruistabel!B46="","",_xlfn.IFERROR(VLOOKUP(Kruistabel!B46&amp;Kruistabel!B44,'h-uitslagen'!A:D,3,FALSE),VLOOKUP(Kruistabel!B44&amp;Kruistabel!B46,'h-uitslagen'!A:D,4,FALSE)))</f>
        <v/>
      </c>
      <c r="N46" s="48" t="str">
        <f ca="1">IF(Kruistabel!B46="","",_xlfn.IFERROR(VLOOKUP(Kruistabel!B46&amp;Kruistabel!B45,'h-uitslagen'!A:D,3,FALSE),VLOOKUP(Kruistabel!B45&amp;Kruistabel!B46,'h-uitslagen'!A:D,4,FALSE)))</f>
        <v/>
      </c>
      <c r="P46" s="48" t="str">
        <f ca="1">IF(Kruistabel!B46="","",_xlfn.IFERROR(VLOOKUP(Kruistabel!B46&amp;Kruistabel!B47,'h-uitslagen'!A:D,3,FALSE),VLOOKUP(Kruistabel!B47&amp;Kruistabel!B46,'h-uitslagen'!A:D,4,FALSE)))</f>
        <v/>
      </c>
      <c r="Q46" s="48">
        <f ca="1" t="shared" si="3"/>
        <v>0</v>
      </c>
    </row>
    <row r="47" spans="1:17" ht="12.75">
      <c r="A47" s="48">
        <f>A46</f>
        <v>4</v>
      </c>
      <c r="B47" s="48"/>
      <c r="C47" s="48"/>
      <c r="D47" s="48"/>
      <c r="G47" s="48" t="str">
        <f ca="1">IF(Kruistabel!B47="","",_xlfn.IFERROR(VLOOKUP(Kruistabel!B47&amp;Kruistabel!B38,'h-uitslagen'!A:D,3,FALSE),VLOOKUP(Kruistabel!B38&amp;Kruistabel!B47,'h-uitslagen'!A:D,4,FALSE)))</f>
        <v/>
      </c>
      <c r="H47" s="48" t="str">
        <f ca="1">IF(Kruistabel!B47="","",_xlfn.IFERROR(VLOOKUP(Kruistabel!B47&amp;Kruistabel!B39,'h-uitslagen'!A:D,3,FALSE),VLOOKUP(Kruistabel!B39&amp;Kruistabel!B47,'h-uitslagen'!A:D,4,FALSE)))</f>
        <v/>
      </c>
      <c r="I47" s="48" t="str">
        <f ca="1">IF(Kruistabel!B47="","",_xlfn.IFERROR(VLOOKUP(Kruistabel!B47&amp;Kruistabel!B40,'h-uitslagen'!A:D,3,FALSE),VLOOKUP(Kruistabel!B40&amp;Kruistabel!B47,'h-uitslagen'!A:D,4,FALSE)))</f>
        <v/>
      </c>
      <c r="J47" s="48" t="str">
        <f ca="1">IF(Kruistabel!B47="","",_xlfn.IFERROR(VLOOKUP(Kruistabel!B47&amp;Kruistabel!B41,'h-uitslagen'!A:D,3,FALSE),VLOOKUP(Kruistabel!B41&amp;Kruistabel!B47,'h-uitslagen'!A:D,4,FALSE)))</f>
        <v/>
      </c>
      <c r="K47" s="48" t="str">
        <f ca="1">IF(Kruistabel!B47="","",_xlfn.IFERROR(VLOOKUP(Kruistabel!B47&amp;Kruistabel!B42,'h-uitslagen'!A:D,3,FALSE),VLOOKUP(Kruistabel!B42&amp;Kruistabel!B47,'h-uitslagen'!A:D,4,FALSE)))</f>
        <v/>
      </c>
      <c r="L47" s="48" t="str">
        <f ca="1">IF(Kruistabel!B47="","",_xlfn.IFERROR(VLOOKUP(Kruistabel!B47&amp;Kruistabel!B43,'h-uitslagen'!A:D,3,FALSE),VLOOKUP(Kruistabel!B43&amp;Kruistabel!B47,'h-uitslagen'!A:D,4,FALSE)))</f>
        <v/>
      </c>
      <c r="M47" s="48" t="str">
        <f ca="1">IF(Kruistabel!B47="","",_xlfn.IFERROR(VLOOKUP(Kruistabel!B47&amp;Kruistabel!B44,'h-uitslagen'!A:D,3,FALSE),VLOOKUP(Kruistabel!B44&amp;Kruistabel!B47,'h-uitslagen'!A:D,4,FALSE)))</f>
        <v/>
      </c>
      <c r="N47" s="48" t="str">
        <f ca="1">IF(Kruistabel!B47="","",_xlfn.IFERROR(VLOOKUP(Kruistabel!B47&amp;Kruistabel!B45,'h-uitslagen'!A:D,3,FALSE),VLOOKUP(Kruistabel!B45&amp;Kruistabel!B47,'h-uitslagen'!A:D,4,FALSE)))</f>
        <v/>
      </c>
      <c r="O47" s="48" t="str">
        <f ca="1">IF(Kruistabel!B47="","",_xlfn.IFERROR(VLOOKUP(Kruistabel!B47&amp;Kruistabel!B46,'h-uitslagen'!A:D,3,FALSE),VLOOKUP(Kruistabel!B46&amp;Kruistabel!B47,'h-uitslagen'!A:D,4,FALSE)))</f>
        <v/>
      </c>
      <c r="Q47" s="48">
        <f ca="1" t="shared" si="3"/>
        <v>0</v>
      </c>
    </row>
    <row r="48" spans="1:17" ht="12.75">
      <c r="A48" s="48"/>
      <c r="B48" s="48"/>
      <c r="C48" s="48"/>
      <c r="D48" s="48"/>
      <c r="G48" s="48"/>
      <c r="H48" s="48"/>
      <c r="I48" s="48"/>
      <c r="J48" s="48"/>
      <c r="K48" s="48"/>
      <c r="L48" s="48"/>
      <c r="Q48" s="48"/>
    </row>
    <row r="49" spans="1:17" ht="12.75">
      <c r="A49" s="4">
        <f>A37+1</f>
        <v>5</v>
      </c>
      <c r="B49" s="4">
        <v>1</v>
      </c>
      <c r="C49" s="4">
        <v>2</v>
      </c>
      <c r="D49" s="4">
        <v>3</v>
      </c>
      <c r="E49" s="4">
        <v>4</v>
      </c>
      <c r="F49" s="4">
        <v>5</v>
      </c>
      <c r="G49" s="4">
        <v>1</v>
      </c>
      <c r="H49" s="4">
        <v>2</v>
      </c>
      <c r="I49" s="4">
        <v>3</v>
      </c>
      <c r="J49" s="4">
        <v>4</v>
      </c>
      <c r="K49" s="4">
        <v>5</v>
      </c>
      <c r="L49" s="4">
        <v>6</v>
      </c>
      <c r="M49" s="4">
        <v>7</v>
      </c>
      <c r="N49" s="4">
        <v>8</v>
      </c>
      <c r="O49" s="4">
        <v>9</v>
      </c>
      <c r="P49" s="4">
        <v>10</v>
      </c>
      <c r="Q49" s="4" t="s">
        <v>86</v>
      </c>
    </row>
    <row r="50" spans="1:17" ht="12.75">
      <c r="A50" s="48">
        <f>A49</f>
        <v>5</v>
      </c>
      <c r="B50" s="48"/>
      <c r="C50" s="48"/>
      <c r="D50" s="48"/>
      <c r="G50" s="48"/>
      <c r="H50" s="48" t="str">
        <f ca="1">IF(Kruistabel!B50="","",_xlfn.IFERROR(VLOOKUP(Kruistabel!B50&amp;Kruistabel!B51,'h-uitslagen'!A:D,3,FALSE),VLOOKUP(Kruistabel!B51&amp;Kruistabel!B50,'h-uitslagen'!A:D,4,FALSE)))</f>
        <v/>
      </c>
      <c r="I50" s="48" t="str">
        <f ca="1">IF(Kruistabel!B50="","",_xlfn.IFERROR(VLOOKUP(Kruistabel!B50&amp;Kruistabel!B52,'h-uitslagen'!A:D,3,FALSE),VLOOKUP(Kruistabel!B52&amp;Kruistabel!B50,'h-uitslagen'!A:D,4,FALSE)))</f>
        <v/>
      </c>
      <c r="J50" s="48" t="str">
        <f ca="1">IF(Kruistabel!B50="","",_xlfn.IFERROR(VLOOKUP(Kruistabel!B50&amp;Kruistabel!B53,'h-uitslagen'!A:D,3,FALSE),VLOOKUP(Kruistabel!B53&amp;Kruistabel!B50,'h-uitslagen'!A:D,4,FALSE)))</f>
        <v/>
      </c>
      <c r="K50" s="48" t="str">
        <f ca="1">IF(Kruistabel!B50="","",_xlfn.IFERROR(VLOOKUP(Kruistabel!B50&amp;Kruistabel!B54,'h-uitslagen'!A:D,3,FALSE),VLOOKUP(Kruistabel!B54&amp;Kruistabel!B50,'h-uitslagen'!A:D,4,FALSE)))</f>
        <v/>
      </c>
      <c r="L50" s="48" t="str">
        <f ca="1">IF(Kruistabel!B50="","",_xlfn.IFERROR(VLOOKUP(Kruistabel!B50&amp;Kruistabel!B55,'h-uitslagen'!A:D,3,FALSE),VLOOKUP(Kruistabel!B55&amp;Kruistabel!B50,'h-uitslagen'!A:D,4,FALSE)))</f>
        <v/>
      </c>
      <c r="M50" s="48" t="str">
        <f ca="1">IF(Kruistabel!B50="","",_xlfn.IFERROR(VLOOKUP(Kruistabel!B50&amp;Kruistabel!B56,'h-uitslagen'!A:D,3,FALSE),VLOOKUP(Kruistabel!B56&amp;Kruistabel!B50,'h-uitslagen'!A:D,4,FALSE)))</f>
        <v/>
      </c>
      <c r="N50" s="48" t="str">
        <f ca="1">IF(Kruistabel!B50="","",_xlfn.IFERROR(VLOOKUP(Kruistabel!B50&amp;Kruistabel!B57,'h-uitslagen'!A:D,3,FALSE),VLOOKUP(Kruistabel!B57&amp;Kruistabel!B50,'h-uitslagen'!A:D,4,FALSE)))</f>
        <v/>
      </c>
      <c r="O50" s="48" t="str">
        <f ca="1">IF(Kruistabel!B50="","",_xlfn.IFERROR(VLOOKUP(Kruistabel!B50&amp;Kruistabel!B58,'h-uitslagen'!A:D,3,FALSE),VLOOKUP(Kruistabel!B58&amp;Kruistabel!B50,'h-uitslagen'!A:D,4,FALSE)))</f>
        <v/>
      </c>
      <c r="P50" s="48" t="str">
        <f ca="1">IF(Kruistabel!B50="","",_xlfn.IFERROR(VLOOKUP(Kruistabel!B50&amp;Kruistabel!B59,'h-uitslagen'!A:D,3,FALSE),VLOOKUP(Kruistabel!B59&amp;Kruistabel!B50,'h-uitslagen'!A:D,4,FALSE)))</f>
        <v/>
      </c>
      <c r="Q50" s="48">
        <f aca="true" t="shared" si="4" ref="Q50:Q59">SUM(G50:P50)</f>
        <v>0</v>
      </c>
    </row>
    <row r="51" spans="1:17" ht="12.75">
      <c r="A51" s="48">
        <f>A50</f>
        <v>5</v>
      </c>
      <c r="B51" s="48"/>
      <c r="C51" s="48"/>
      <c r="D51" s="48"/>
      <c r="G51" s="48" t="str">
        <f ca="1">IF(Kruistabel!B51="","",_xlfn.IFERROR(VLOOKUP(Kruistabel!B51&amp;Kruistabel!B50,'h-uitslagen'!A:D,3,FALSE),VLOOKUP(Kruistabel!B50&amp;Kruistabel!B51,'h-uitslagen'!A:D,4,FALSE)))</f>
        <v/>
      </c>
      <c r="H51" s="19"/>
      <c r="I51" s="48" t="str">
        <f ca="1">IF(Kruistabel!B51="","",_xlfn.IFERROR(VLOOKUP(Kruistabel!B51&amp;Kruistabel!B52,'h-uitslagen'!A:D,3,FALSE),VLOOKUP(Kruistabel!B52&amp;Kruistabel!B51,'h-uitslagen'!A:D,4,FALSE)))</f>
        <v/>
      </c>
      <c r="J51" s="48" t="str">
        <f ca="1">IF(Kruistabel!B51="","",_xlfn.IFERROR(VLOOKUP(Kruistabel!B51&amp;Kruistabel!B53,'h-uitslagen'!A:D,3,FALSE),VLOOKUP(Kruistabel!B53&amp;Kruistabel!B51,'h-uitslagen'!A:D,4,FALSE)))</f>
        <v/>
      </c>
      <c r="K51" s="48" t="str">
        <f ca="1">IF(Kruistabel!B51="","",_xlfn.IFERROR(VLOOKUP(Kruistabel!B51&amp;Kruistabel!B54,'h-uitslagen'!A:D,3,FALSE),VLOOKUP(Kruistabel!B54&amp;Kruistabel!B51,'h-uitslagen'!A:D,4,FALSE)))</f>
        <v/>
      </c>
      <c r="L51" s="48" t="str">
        <f ca="1">IF(Kruistabel!B51="","",_xlfn.IFERROR(VLOOKUP(Kruistabel!B51&amp;Kruistabel!B55,'h-uitslagen'!A:D,3,FALSE),VLOOKUP(Kruistabel!B55&amp;Kruistabel!B51,'h-uitslagen'!A:D,4,FALSE)))</f>
        <v/>
      </c>
      <c r="M51" s="48" t="str">
        <f ca="1">IF(Kruistabel!B51="","",_xlfn.IFERROR(VLOOKUP(Kruistabel!B51&amp;Kruistabel!B56,'h-uitslagen'!A:D,3,FALSE),VLOOKUP(Kruistabel!B56&amp;Kruistabel!B51,'h-uitslagen'!A:D,4,FALSE)))</f>
        <v/>
      </c>
      <c r="N51" s="48" t="str">
        <f ca="1">IF(Kruistabel!B51="","",_xlfn.IFERROR(VLOOKUP(Kruistabel!B51&amp;Kruistabel!B57,'h-uitslagen'!A:D,3,FALSE),VLOOKUP(Kruistabel!B57&amp;Kruistabel!B51,'h-uitslagen'!A:D,4,FALSE)))</f>
        <v/>
      </c>
      <c r="O51" s="48" t="str">
        <f ca="1">IF(Kruistabel!B51="","",_xlfn.IFERROR(VLOOKUP(Kruistabel!B51&amp;Kruistabel!B58,'h-uitslagen'!A:D,3,FALSE),VLOOKUP(Kruistabel!B58&amp;Kruistabel!B51,'h-uitslagen'!A:D,4,FALSE)))</f>
        <v/>
      </c>
      <c r="P51" s="48" t="str">
        <f ca="1">IF(Kruistabel!B51="","",_xlfn.IFERROR(VLOOKUP(Kruistabel!B51&amp;Kruistabel!B59,'h-uitslagen'!A:D,3,FALSE),VLOOKUP(Kruistabel!B59&amp;Kruistabel!B51,'h-uitslagen'!A:D,4,FALSE)))</f>
        <v/>
      </c>
      <c r="Q51" s="48">
        <f ca="1" t="shared" si="4"/>
        <v>0</v>
      </c>
    </row>
    <row r="52" spans="1:17" ht="12.75">
      <c r="A52" s="48">
        <f>A49</f>
        <v>5</v>
      </c>
      <c r="B52" s="48"/>
      <c r="C52" s="48"/>
      <c r="D52" s="48"/>
      <c r="G52" s="48" t="str">
        <f ca="1">IF(Kruistabel!B52="","",_xlfn.IFERROR(VLOOKUP(Kruistabel!B52&amp;Kruistabel!B50,'h-uitslagen'!A:D,3,FALSE),VLOOKUP(Kruistabel!B50&amp;Kruistabel!B52,'h-uitslagen'!A:D,4,FALSE)))</f>
        <v/>
      </c>
      <c r="H52" s="48" t="str">
        <f ca="1">IF(Kruistabel!B52="","",_xlfn.IFERROR(VLOOKUP(Kruistabel!B52&amp;Kruistabel!B51,'h-uitslagen'!A:D,3,FALSE),VLOOKUP(Kruistabel!B51&amp;Kruistabel!B52,'h-uitslagen'!A:D,4,FALSE)))</f>
        <v/>
      </c>
      <c r="I52" s="48"/>
      <c r="J52" s="48" t="str">
        <f ca="1">IF(Kruistabel!B52="","",_xlfn.IFERROR(VLOOKUP(Kruistabel!B52&amp;Kruistabel!B53,'h-uitslagen'!A:D,3,FALSE),VLOOKUP(Kruistabel!B53&amp;Kruistabel!B52,'h-uitslagen'!A:D,4,FALSE)))</f>
        <v/>
      </c>
      <c r="K52" s="48" t="str">
        <f ca="1">IF(Kruistabel!B52="","",_xlfn.IFERROR(VLOOKUP(Kruistabel!B52&amp;Kruistabel!B54,'h-uitslagen'!A:D,3,FALSE),VLOOKUP(Kruistabel!B54&amp;Kruistabel!B52,'h-uitslagen'!A:D,4,FALSE)))</f>
        <v/>
      </c>
      <c r="L52" s="48" t="str">
        <f ca="1">IF(Kruistabel!B52="","",_xlfn.IFERROR(VLOOKUP(Kruistabel!B52&amp;Kruistabel!B55,'h-uitslagen'!A:D,3,FALSE),VLOOKUP(Kruistabel!B55&amp;Kruistabel!B52,'h-uitslagen'!A:D,4,FALSE)))</f>
        <v/>
      </c>
      <c r="M52" s="48" t="str">
        <f ca="1">IF(Kruistabel!B52="","",_xlfn.IFERROR(VLOOKUP(Kruistabel!B52&amp;Kruistabel!B56,'h-uitslagen'!A:D,3,FALSE),VLOOKUP(Kruistabel!B56&amp;Kruistabel!B52,'h-uitslagen'!A:D,4,FALSE)))</f>
        <v/>
      </c>
      <c r="N52" s="48" t="str">
        <f ca="1">IF(Kruistabel!B52="","",_xlfn.IFERROR(VLOOKUP(Kruistabel!B52&amp;Kruistabel!B57,'h-uitslagen'!A:D,3,FALSE),VLOOKUP(Kruistabel!B57&amp;Kruistabel!B52,'h-uitslagen'!A:D,4,FALSE)))</f>
        <v/>
      </c>
      <c r="O52" s="48" t="str">
        <f ca="1">IF(Kruistabel!B52="","",_xlfn.IFERROR(VLOOKUP(Kruistabel!B52&amp;Kruistabel!B58,'h-uitslagen'!A:D,3,FALSE),VLOOKUP(Kruistabel!B58&amp;Kruistabel!B52,'h-uitslagen'!A:D,4,FALSE)))</f>
        <v/>
      </c>
      <c r="P52" s="48" t="str">
        <f ca="1">IF(Kruistabel!B52="","",_xlfn.IFERROR(VLOOKUP(Kruistabel!B52&amp;Kruistabel!B59,'h-uitslagen'!A:D,3,FALSE),VLOOKUP(Kruistabel!B59&amp;Kruistabel!B52,'h-uitslagen'!A:D,4,FALSE)))</f>
        <v/>
      </c>
      <c r="Q52" s="48">
        <f ca="1" t="shared" si="4"/>
        <v>0</v>
      </c>
    </row>
    <row r="53" spans="1:17" ht="12.75">
      <c r="A53" s="48">
        <f>A52</f>
        <v>5</v>
      </c>
      <c r="B53" s="4"/>
      <c r="C53" s="4"/>
      <c r="D53" s="4"/>
      <c r="E53" s="4"/>
      <c r="F53" s="4"/>
      <c r="G53" s="48" t="str">
        <f ca="1">IF(Kruistabel!B53="","",_xlfn.IFERROR(VLOOKUP(Kruistabel!B53&amp;Kruistabel!B50,'h-uitslagen'!A:D,3,FALSE),VLOOKUP(Kruistabel!B50&amp;Kruistabel!B53,'h-uitslagen'!A:D,4,FALSE)))</f>
        <v/>
      </c>
      <c r="H53" s="48" t="str">
        <f ca="1">IF(Kruistabel!B53="","",_xlfn.IFERROR(VLOOKUP(Kruistabel!B53&amp;Kruistabel!B51,'h-uitslagen'!A:D,3,FALSE),VLOOKUP(Kruistabel!B51&amp;Kruistabel!B53,'h-uitslagen'!A:D,4,FALSE)))</f>
        <v/>
      </c>
      <c r="I53" s="48" t="str">
        <f ca="1">IF(Kruistabel!B53="","",_xlfn.IFERROR(VLOOKUP(Kruistabel!B53&amp;Kruistabel!B52,'h-uitslagen'!A:D,3,FALSE),VLOOKUP(Kruistabel!B52&amp;Kruistabel!B53,'h-uitslagen'!A:D,4,FALSE)))</f>
        <v/>
      </c>
      <c r="J53" s="48"/>
      <c r="K53" s="48" t="str">
        <f ca="1">IF(Kruistabel!B53="","",_xlfn.IFERROR(VLOOKUP(Kruistabel!B53&amp;Kruistabel!B54,'h-uitslagen'!A:D,3,FALSE),VLOOKUP(Kruistabel!B54&amp;Kruistabel!B53,'h-uitslagen'!A:D,4,FALSE)))</f>
        <v/>
      </c>
      <c r="L53" s="48" t="str">
        <f ca="1">IF(Kruistabel!B53="","",_xlfn.IFERROR(VLOOKUP(Kruistabel!B53&amp;Kruistabel!B55,'h-uitslagen'!A:D,3,FALSE),VLOOKUP(Kruistabel!B55&amp;Kruistabel!B53,'h-uitslagen'!A:D,4,FALSE)))</f>
        <v/>
      </c>
      <c r="M53" s="48" t="str">
        <f ca="1">IF(Kruistabel!B53="","",_xlfn.IFERROR(VLOOKUP(Kruistabel!B53&amp;Kruistabel!B56,'h-uitslagen'!A:D,3,FALSE),VLOOKUP(Kruistabel!B56&amp;Kruistabel!B53,'h-uitslagen'!A:D,4,FALSE)))</f>
        <v/>
      </c>
      <c r="N53" s="48" t="str">
        <f ca="1">IF(Kruistabel!B53="","",_xlfn.IFERROR(VLOOKUP(Kruistabel!B53&amp;Kruistabel!B57,'h-uitslagen'!A:D,3,FALSE),VLOOKUP(Kruistabel!B57&amp;Kruistabel!B53,'h-uitslagen'!A:D,4,FALSE)))</f>
        <v/>
      </c>
      <c r="O53" s="48" t="str">
        <f ca="1">IF(Kruistabel!B53="","",_xlfn.IFERROR(VLOOKUP(Kruistabel!B53&amp;Kruistabel!B58,'h-uitslagen'!A:D,3,FALSE),VLOOKUP(Kruistabel!B58&amp;Kruistabel!B53,'h-uitslagen'!A:D,4,FALSE)))</f>
        <v/>
      </c>
      <c r="P53" s="48" t="str">
        <f ca="1">IF(Kruistabel!B53="","",_xlfn.IFERROR(VLOOKUP(Kruistabel!B53&amp;Kruistabel!B59,'h-uitslagen'!A:D,3,FALSE),VLOOKUP(Kruistabel!B59&amp;Kruistabel!B53,'h-uitslagen'!A:D,4,FALSE)))</f>
        <v/>
      </c>
      <c r="Q53" s="48">
        <f ca="1" t="shared" si="4"/>
        <v>0</v>
      </c>
    </row>
    <row r="54" spans="1:17" ht="12.75">
      <c r="A54" s="48">
        <f>A51</f>
        <v>5</v>
      </c>
      <c r="B54" s="48"/>
      <c r="C54" s="48"/>
      <c r="D54" s="48"/>
      <c r="G54" s="48" t="str">
        <f ca="1">IF(Kruistabel!B54="","",_xlfn.IFERROR(VLOOKUP(Kruistabel!B54&amp;Kruistabel!B50,'h-uitslagen'!A:D,3,FALSE),VLOOKUP(Kruistabel!B50&amp;Kruistabel!B54,'h-uitslagen'!A:D,4,FALSE)))</f>
        <v/>
      </c>
      <c r="H54" s="48" t="str">
        <f ca="1">IF(Kruistabel!B54="","",_xlfn.IFERROR(VLOOKUP(Kruistabel!B54&amp;Kruistabel!B51,'h-uitslagen'!A:D,3,FALSE),VLOOKUP(Kruistabel!B51&amp;Kruistabel!B54,'h-uitslagen'!A:D,4,FALSE)))</f>
        <v/>
      </c>
      <c r="I54" s="48" t="str">
        <f ca="1">IF(Kruistabel!B54="","",_xlfn.IFERROR(VLOOKUP(Kruistabel!B54&amp;Kruistabel!B52,'h-uitslagen'!A:D,3,FALSE),VLOOKUP(Kruistabel!B52&amp;Kruistabel!B54,'h-uitslagen'!A:D,4,FALSE)))</f>
        <v/>
      </c>
      <c r="J54" s="48" t="str">
        <f ca="1">IF(Kruistabel!B54="","",_xlfn.IFERROR(VLOOKUP(Kruistabel!B54&amp;Kruistabel!B53,'h-uitslagen'!A:D,3,FALSE),VLOOKUP(Kruistabel!B53&amp;Kruistabel!B54,'h-uitslagen'!A:D,4,FALSE)))</f>
        <v/>
      </c>
      <c r="K54" s="48"/>
      <c r="L54" s="48" t="str">
        <f ca="1">IF(Kruistabel!B54="","",_xlfn.IFERROR(VLOOKUP(Kruistabel!B54&amp;Kruistabel!B55,'h-uitslagen'!A:D,3,FALSE),VLOOKUP(Kruistabel!B55&amp;Kruistabel!B54,'h-uitslagen'!A:D,4,FALSE)))</f>
        <v/>
      </c>
      <c r="M54" s="48" t="str">
        <f ca="1">IF(Kruistabel!B54="","",_xlfn.IFERROR(VLOOKUP(Kruistabel!B54&amp;Kruistabel!B56,'h-uitslagen'!A:D,3,FALSE),VLOOKUP(Kruistabel!B56&amp;Kruistabel!B54,'h-uitslagen'!A:D,4,FALSE)))</f>
        <v/>
      </c>
      <c r="N54" s="48" t="str">
        <f ca="1">IF(Kruistabel!B54="","",_xlfn.IFERROR(VLOOKUP(Kruistabel!B54&amp;Kruistabel!B57,'h-uitslagen'!A:D,3,FALSE),VLOOKUP(Kruistabel!B57&amp;Kruistabel!B54,'h-uitslagen'!A:D,4,FALSE)))</f>
        <v/>
      </c>
      <c r="O54" s="48" t="str">
        <f ca="1">IF(Kruistabel!B54="","",_xlfn.IFERROR(VLOOKUP(Kruistabel!B54&amp;Kruistabel!B58,'h-uitslagen'!A:D,3,FALSE),VLOOKUP(Kruistabel!B58&amp;Kruistabel!B54,'h-uitslagen'!A:D,4,FALSE)))</f>
        <v/>
      </c>
      <c r="P54" s="48" t="str">
        <f ca="1">IF(Kruistabel!B54="","",_xlfn.IFERROR(VLOOKUP(Kruistabel!B54&amp;Kruistabel!B59,'h-uitslagen'!A:D,3,FALSE),VLOOKUP(Kruistabel!B59&amp;Kruistabel!B54,'h-uitslagen'!A:D,4,FALSE)))</f>
        <v/>
      </c>
      <c r="Q54" s="48">
        <f ca="1" t="shared" si="4"/>
        <v>0</v>
      </c>
    </row>
    <row r="55" spans="1:17" ht="12.75">
      <c r="A55" s="48">
        <f>A54</f>
        <v>5</v>
      </c>
      <c r="B55" s="48"/>
      <c r="C55" s="48"/>
      <c r="D55" s="48"/>
      <c r="G55" s="48" t="str">
        <f ca="1">IF(Kruistabel!B55="","",_xlfn.IFERROR(VLOOKUP(Kruistabel!B55&amp;Kruistabel!B50,'h-uitslagen'!A:D,3,FALSE),VLOOKUP(Kruistabel!B50&amp;Kruistabel!B55,'h-uitslagen'!A:D,4,FALSE)))</f>
        <v/>
      </c>
      <c r="H55" s="48" t="str">
        <f ca="1">IF(Kruistabel!B55="","",_xlfn.IFERROR(VLOOKUP(Kruistabel!B55&amp;Kruistabel!B51,'h-uitslagen'!A:D,3,FALSE),VLOOKUP(Kruistabel!B51&amp;Kruistabel!B55,'h-uitslagen'!A:D,4,FALSE)))</f>
        <v/>
      </c>
      <c r="I55" s="48" t="str">
        <f ca="1">IF(Kruistabel!B55="","",_xlfn.IFERROR(VLOOKUP(Kruistabel!B55&amp;Kruistabel!B52,'h-uitslagen'!A:D,3,FALSE),VLOOKUP(Kruistabel!B52&amp;Kruistabel!B55,'h-uitslagen'!A:D,4,FALSE)))</f>
        <v/>
      </c>
      <c r="J55" s="48" t="str">
        <f ca="1">IF(Kruistabel!B55="","",_xlfn.IFERROR(VLOOKUP(Kruistabel!B55&amp;Kruistabel!B53,'h-uitslagen'!A:D,3,FALSE),VLOOKUP(Kruistabel!B53&amp;Kruistabel!B55,'h-uitslagen'!A:D,4,FALSE)))</f>
        <v/>
      </c>
      <c r="K55" s="48" t="str">
        <f ca="1">IF(Kruistabel!B55="","",_xlfn.IFERROR(VLOOKUP(Kruistabel!B55&amp;Kruistabel!B54,'h-uitslagen'!A:D,3,FALSE),VLOOKUP(Kruistabel!B54&amp;Kruistabel!B55,'h-uitslagen'!A:D,4,FALSE)))</f>
        <v/>
      </c>
      <c r="L55" s="48"/>
      <c r="M55" s="48" t="str">
        <f ca="1">IF(Kruistabel!B55="","",_xlfn.IFERROR(VLOOKUP(Kruistabel!B55&amp;Kruistabel!B56,'h-uitslagen'!A:D,3,FALSE),VLOOKUP(Kruistabel!B56&amp;Kruistabel!B55,'h-uitslagen'!A:D,4,FALSE)))</f>
        <v/>
      </c>
      <c r="N55" s="48" t="str">
        <f ca="1">IF(Kruistabel!B55="","",_xlfn.IFERROR(VLOOKUP(Kruistabel!B55&amp;Kruistabel!B57,'h-uitslagen'!A:D,3,FALSE),VLOOKUP(Kruistabel!B57&amp;Kruistabel!B55,'h-uitslagen'!A:D,4,FALSE)))</f>
        <v/>
      </c>
      <c r="O55" s="48" t="str">
        <f ca="1">IF(Kruistabel!B55="","",_xlfn.IFERROR(VLOOKUP(Kruistabel!B55&amp;Kruistabel!B58,'h-uitslagen'!A:D,3,FALSE),VLOOKUP(Kruistabel!B58&amp;Kruistabel!B55,'h-uitslagen'!A:D,4,FALSE)))</f>
        <v/>
      </c>
      <c r="P55" s="48" t="str">
        <f ca="1">IF(Kruistabel!B55="","",_xlfn.IFERROR(VLOOKUP(Kruistabel!B55&amp;Kruistabel!B59,'h-uitslagen'!A:D,3,FALSE),VLOOKUP(Kruistabel!B59&amp;Kruistabel!B55,'h-uitslagen'!A:D,4,FALSE)))</f>
        <v/>
      </c>
      <c r="Q55" s="48">
        <f ca="1" t="shared" si="4"/>
        <v>0</v>
      </c>
    </row>
    <row r="56" spans="1:17" ht="12.75">
      <c r="A56" s="48">
        <f>A55</f>
        <v>5</v>
      </c>
      <c r="B56" s="48"/>
      <c r="C56" s="48"/>
      <c r="D56" s="48"/>
      <c r="G56" s="48" t="str">
        <f ca="1">IF(Kruistabel!B56="","",_xlfn.IFERROR(VLOOKUP(Kruistabel!B56&amp;Kruistabel!B50,'h-uitslagen'!A:D,3,FALSE),VLOOKUP(Kruistabel!B50&amp;Kruistabel!B56,'h-uitslagen'!A:D,4,FALSE)))</f>
        <v/>
      </c>
      <c r="H56" s="48" t="str">
        <f ca="1">IF(Kruistabel!B56="","",_xlfn.IFERROR(VLOOKUP(Kruistabel!B56&amp;Kruistabel!B51,'h-uitslagen'!A:D,3,FALSE),VLOOKUP(Kruistabel!B51&amp;Kruistabel!B56,'h-uitslagen'!A:D,4,FALSE)))</f>
        <v/>
      </c>
      <c r="I56" s="48" t="str">
        <f ca="1">IF(Kruistabel!B56="","",_xlfn.IFERROR(VLOOKUP(Kruistabel!B56&amp;Kruistabel!B52,'h-uitslagen'!A:D,3,FALSE),VLOOKUP(Kruistabel!B52&amp;Kruistabel!B56,'h-uitslagen'!A:D,4,FALSE)))</f>
        <v/>
      </c>
      <c r="J56" s="48" t="str">
        <f ca="1">IF(Kruistabel!B56="","",_xlfn.IFERROR(VLOOKUP(Kruistabel!B56&amp;Kruistabel!B53,'h-uitslagen'!A:D,3,FALSE),VLOOKUP(Kruistabel!B53&amp;Kruistabel!B56,'h-uitslagen'!A:D,4,FALSE)))</f>
        <v/>
      </c>
      <c r="K56" s="48" t="str">
        <f ca="1">IF(Kruistabel!B56="","",_xlfn.IFERROR(VLOOKUP(Kruistabel!B56&amp;Kruistabel!B54,'h-uitslagen'!A:D,3,FALSE),VLOOKUP(Kruistabel!B54&amp;Kruistabel!B56,'h-uitslagen'!A:D,4,FALSE)))</f>
        <v/>
      </c>
      <c r="L56" s="48" t="str">
        <f ca="1">IF(Kruistabel!B56="","",_xlfn.IFERROR(VLOOKUP(Kruistabel!B56&amp;Kruistabel!B55,'h-uitslagen'!A:D,3,FALSE),VLOOKUP(Kruistabel!B55&amp;Kruistabel!B56,'h-uitslagen'!A:D,4,FALSE)))</f>
        <v/>
      </c>
      <c r="N56" s="48" t="str">
        <f ca="1">IF(Kruistabel!B56="","",_xlfn.IFERROR(VLOOKUP(Kruistabel!B56&amp;Kruistabel!B57,'h-uitslagen'!A:D,3,FALSE),VLOOKUP(Kruistabel!B57&amp;Kruistabel!B56,'h-uitslagen'!A:D,4,FALSE)))</f>
        <v/>
      </c>
      <c r="O56" s="48" t="str">
        <f ca="1">IF(Kruistabel!B56="","",_xlfn.IFERROR(VLOOKUP(Kruistabel!B56&amp;Kruistabel!B58,'h-uitslagen'!A:D,3,FALSE),VLOOKUP(Kruistabel!B58&amp;Kruistabel!B56,'h-uitslagen'!A:D,4,FALSE)))</f>
        <v/>
      </c>
      <c r="P56" s="48" t="str">
        <f ca="1">IF(Kruistabel!B56="","",_xlfn.IFERROR(VLOOKUP(Kruistabel!B56&amp;Kruistabel!B59,'h-uitslagen'!A:D,3,FALSE),VLOOKUP(Kruistabel!B59&amp;Kruistabel!B56,'h-uitslagen'!A:D,4,FALSE)))</f>
        <v/>
      </c>
      <c r="Q56" s="48">
        <f ca="1" t="shared" si="4"/>
        <v>0</v>
      </c>
    </row>
    <row r="57" spans="1:17" ht="12.75">
      <c r="A57" s="48">
        <f>A56</f>
        <v>5</v>
      </c>
      <c r="B57" s="48"/>
      <c r="C57" s="48"/>
      <c r="D57" s="48"/>
      <c r="G57" s="48" t="str">
        <f ca="1">IF(Kruistabel!B57="","",_xlfn.IFERROR(VLOOKUP(Kruistabel!B57&amp;Kruistabel!B50,'h-uitslagen'!A:D,3,FALSE),VLOOKUP(Kruistabel!B50&amp;Kruistabel!B57,'h-uitslagen'!A:D,4,FALSE)))</f>
        <v/>
      </c>
      <c r="H57" s="48" t="str">
        <f ca="1">IF(Kruistabel!B57="","",_xlfn.IFERROR(VLOOKUP(Kruistabel!B57&amp;Kruistabel!B51,'h-uitslagen'!A:D,3,FALSE),VLOOKUP(Kruistabel!B51&amp;Kruistabel!B57,'h-uitslagen'!A:D,4,FALSE)))</f>
        <v/>
      </c>
      <c r="I57" s="48" t="str">
        <f ca="1">IF(Kruistabel!B57="","",_xlfn.IFERROR(VLOOKUP(Kruistabel!B57&amp;Kruistabel!B52,'h-uitslagen'!A:D,3,FALSE),VLOOKUP(Kruistabel!B52&amp;Kruistabel!B57,'h-uitslagen'!A:D,4,FALSE)))</f>
        <v/>
      </c>
      <c r="J57" s="48" t="str">
        <f ca="1">IF(Kruistabel!B57="","",_xlfn.IFERROR(VLOOKUP(Kruistabel!B57&amp;Kruistabel!B53,'h-uitslagen'!A:D,3,FALSE),VLOOKUP(Kruistabel!B53&amp;Kruistabel!B57,'h-uitslagen'!A:D,4,FALSE)))</f>
        <v/>
      </c>
      <c r="K57" s="48" t="str">
        <f ca="1">IF(Kruistabel!B57="","",_xlfn.IFERROR(VLOOKUP(Kruistabel!B57&amp;Kruistabel!B54,'h-uitslagen'!A:D,3,FALSE),VLOOKUP(Kruistabel!B54&amp;Kruistabel!B57,'h-uitslagen'!A:D,4,FALSE)))</f>
        <v/>
      </c>
      <c r="L57" s="48" t="str">
        <f ca="1">IF(Kruistabel!B57="","",_xlfn.IFERROR(VLOOKUP(Kruistabel!B57&amp;Kruistabel!B55,'h-uitslagen'!A:D,3,FALSE),VLOOKUP(Kruistabel!B55&amp;Kruistabel!B57,'h-uitslagen'!A:D,4,FALSE)))</f>
        <v/>
      </c>
      <c r="M57" s="48" t="str">
        <f ca="1">IF(Kruistabel!B57="","",_xlfn.IFERROR(VLOOKUP(Kruistabel!B57&amp;Kruistabel!B56,'h-uitslagen'!A:D,3,FALSE),VLOOKUP(Kruistabel!B56&amp;Kruistabel!B57,'h-uitslagen'!A:D,4,FALSE)))</f>
        <v/>
      </c>
      <c r="O57" s="48" t="str">
        <f ca="1">IF(Kruistabel!B57="","",_xlfn.IFERROR(VLOOKUP(Kruistabel!B57&amp;Kruistabel!B58,'h-uitslagen'!A:D,3,FALSE),VLOOKUP(Kruistabel!B58&amp;Kruistabel!B57,'h-uitslagen'!A:D,4,FALSE)))</f>
        <v/>
      </c>
      <c r="P57" s="48" t="str">
        <f ca="1">IF(Kruistabel!B57="","",_xlfn.IFERROR(VLOOKUP(Kruistabel!B57&amp;Kruistabel!B59,'h-uitslagen'!A:D,3,FALSE),VLOOKUP(Kruistabel!B59&amp;Kruistabel!B57,'h-uitslagen'!A:D,4,FALSE)))</f>
        <v/>
      </c>
      <c r="Q57" s="48">
        <f ca="1" t="shared" si="4"/>
        <v>0</v>
      </c>
    </row>
    <row r="58" spans="1:17" ht="12.75">
      <c r="A58" s="48">
        <f>A57</f>
        <v>5</v>
      </c>
      <c r="B58" s="48"/>
      <c r="C58" s="48"/>
      <c r="D58" s="48"/>
      <c r="G58" s="48" t="str">
        <f ca="1">IF(Kruistabel!B58="","",_xlfn.IFERROR(VLOOKUP(Kruistabel!B58&amp;Kruistabel!B50,'h-uitslagen'!A:D,3,FALSE),VLOOKUP(Kruistabel!B50&amp;Kruistabel!B58,'h-uitslagen'!A:D,4,FALSE)))</f>
        <v/>
      </c>
      <c r="H58" s="48" t="str">
        <f ca="1">IF(Kruistabel!B58="","",_xlfn.IFERROR(VLOOKUP(Kruistabel!B58&amp;Kruistabel!B51,'h-uitslagen'!A:D,3,FALSE),VLOOKUP(Kruistabel!B51&amp;Kruistabel!B58,'h-uitslagen'!A:D,4,FALSE)))</f>
        <v/>
      </c>
      <c r="I58" s="48" t="str">
        <f ca="1">IF(Kruistabel!B58="","",_xlfn.IFERROR(VLOOKUP(Kruistabel!B58&amp;Kruistabel!B52,'h-uitslagen'!A:D,3,FALSE),VLOOKUP(Kruistabel!B52&amp;Kruistabel!B58,'h-uitslagen'!A:D,4,FALSE)))</f>
        <v/>
      </c>
      <c r="J58" s="48" t="str">
        <f ca="1">IF(Kruistabel!B58="","",_xlfn.IFERROR(VLOOKUP(Kruistabel!B58&amp;Kruistabel!B53,'h-uitslagen'!A:D,3,FALSE),VLOOKUP(Kruistabel!B53&amp;Kruistabel!B58,'h-uitslagen'!A:D,4,FALSE)))</f>
        <v/>
      </c>
      <c r="K58" s="48" t="str">
        <f ca="1">IF(Kruistabel!B58="","",_xlfn.IFERROR(VLOOKUP(Kruistabel!B58&amp;Kruistabel!B54,'h-uitslagen'!A:D,3,FALSE),VLOOKUP(Kruistabel!B54&amp;Kruistabel!B58,'h-uitslagen'!A:D,4,FALSE)))</f>
        <v/>
      </c>
      <c r="L58" s="48" t="str">
        <f ca="1">IF(Kruistabel!B58="","",_xlfn.IFERROR(VLOOKUP(Kruistabel!B58&amp;Kruistabel!B55,'h-uitslagen'!A:D,3,FALSE),VLOOKUP(Kruistabel!B55&amp;Kruistabel!B58,'h-uitslagen'!A:D,4,FALSE)))</f>
        <v/>
      </c>
      <c r="M58" s="48" t="str">
        <f ca="1">IF(Kruistabel!B58="","",_xlfn.IFERROR(VLOOKUP(Kruistabel!B58&amp;Kruistabel!B56,'h-uitslagen'!A:D,3,FALSE),VLOOKUP(Kruistabel!B56&amp;Kruistabel!B58,'h-uitslagen'!A:D,4,FALSE)))</f>
        <v/>
      </c>
      <c r="N58" s="48" t="str">
        <f ca="1">IF(Kruistabel!B58="","",_xlfn.IFERROR(VLOOKUP(Kruistabel!B58&amp;Kruistabel!B57,'h-uitslagen'!A:D,3,FALSE),VLOOKUP(Kruistabel!B57&amp;Kruistabel!B58,'h-uitslagen'!A:D,4,FALSE)))</f>
        <v/>
      </c>
      <c r="P58" s="48" t="str">
        <f ca="1">IF(Kruistabel!B58="","",_xlfn.IFERROR(VLOOKUP(Kruistabel!B58&amp;Kruistabel!B59,'h-uitslagen'!A:D,3,FALSE),VLOOKUP(Kruistabel!B59&amp;Kruistabel!B58,'h-uitslagen'!A:D,4,FALSE)))</f>
        <v/>
      </c>
      <c r="Q58" s="48">
        <f ca="1" t="shared" si="4"/>
        <v>0</v>
      </c>
    </row>
    <row r="59" spans="1:17" ht="12.75">
      <c r="A59" s="48">
        <f>A58</f>
        <v>5</v>
      </c>
      <c r="B59" s="48"/>
      <c r="C59" s="48"/>
      <c r="D59" s="48"/>
      <c r="G59" s="48" t="str">
        <f ca="1">IF(Kruistabel!B59="","",_xlfn.IFERROR(VLOOKUP(Kruistabel!B59&amp;Kruistabel!B50,'h-uitslagen'!A:D,3,FALSE),VLOOKUP(Kruistabel!B50&amp;Kruistabel!B59,'h-uitslagen'!A:D,4,FALSE)))</f>
        <v/>
      </c>
      <c r="H59" s="48" t="str">
        <f ca="1">IF(Kruistabel!B59="","",_xlfn.IFERROR(VLOOKUP(Kruistabel!B59&amp;Kruistabel!B51,'h-uitslagen'!A:D,3,FALSE),VLOOKUP(Kruistabel!B51&amp;Kruistabel!B59,'h-uitslagen'!A:D,4,FALSE)))</f>
        <v/>
      </c>
      <c r="I59" s="48" t="str">
        <f ca="1">IF(Kruistabel!B59="","",_xlfn.IFERROR(VLOOKUP(Kruistabel!B59&amp;Kruistabel!B52,'h-uitslagen'!A:D,3,FALSE),VLOOKUP(Kruistabel!B52&amp;Kruistabel!B59,'h-uitslagen'!A:D,4,FALSE)))</f>
        <v/>
      </c>
      <c r="J59" s="48" t="str">
        <f ca="1">IF(Kruistabel!B59="","",_xlfn.IFERROR(VLOOKUP(Kruistabel!B59&amp;Kruistabel!B53,'h-uitslagen'!A:D,3,FALSE),VLOOKUP(Kruistabel!B53&amp;Kruistabel!B59,'h-uitslagen'!A:D,4,FALSE)))</f>
        <v/>
      </c>
      <c r="K59" s="48" t="str">
        <f ca="1">IF(Kruistabel!B59="","",_xlfn.IFERROR(VLOOKUP(Kruistabel!B59&amp;Kruistabel!B54,'h-uitslagen'!A:D,3,FALSE),VLOOKUP(Kruistabel!B54&amp;Kruistabel!B59,'h-uitslagen'!A:D,4,FALSE)))</f>
        <v/>
      </c>
      <c r="L59" s="48" t="str">
        <f ca="1">IF(Kruistabel!B59="","",_xlfn.IFERROR(VLOOKUP(Kruistabel!B59&amp;Kruistabel!B55,'h-uitslagen'!A:D,3,FALSE),VLOOKUP(Kruistabel!B55&amp;Kruistabel!B59,'h-uitslagen'!A:D,4,FALSE)))</f>
        <v/>
      </c>
      <c r="M59" s="48" t="str">
        <f ca="1">IF(Kruistabel!B59="","",_xlfn.IFERROR(VLOOKUP(Kruistabel!B59&amp;Kruistabel!B56,'h-uitslagen'!A:D,3,FALSE),VLOOKUP(Kruistabel!B56&amp;Kruistabel!B59,'h-uitslagen'!A:D,4,FALSE)))</f>
        <v/>
      </c>
      <c r="N59" s="48" t="str">
        <f ca="1">IF(Kruistabel!B59="","",_xlfn.IFERROR(VLOOKUP(Kruistabel!B59&amp;Kruistabel!B57,'h-uitslagen'!A:D,3,FALSE),VLOOKUP(Kruistabel!B57&amp;Kruistabel!B59,'h-uitslagen'!A:D,4,FALSE)))</f>
        <v/>
      </c>
      <c r="O59" s="48" t="str">
        <f ca="1">IF(Kruistabel!B59="","",_xlfn.IFERROR(VLOOKUP(Kruistabel!B59&amp;Kruistabel!B58,'h-uitslagen'!A:D,3,FALSE),VLOOKUP(Kruistabel!B58&amp;Kruistabel!B59,'h-uitslagen'!A:D,4,FALSE)))</f>
        <v/>
      </c>
      <c r="Q59" s="48">
        <f ca="1" t="shared" si="4"/>
        <v>0</v>
      </c>
    </row>
    <row r="60" spans="1:17" ht="12.75">
      <c r="A60" s="48"/>
      <c r="B60" s="48"/>
      <c r="C60" s="48"/>
      <c r="D60" s="48"/>
      <c r="G60" s="48"/>
      <c r="H60" s="48"/>
      <c r="I60" s="48"/>
      <c r="J60" s="48"/>
      <c r="K60" s="48"/>
      <c r="L60" s="48"/>
      <c r="Q60" s="48"/>
    </row>
    <row r="61" spans="1:17" ht="12.75">
      <c r="A61" s="4">
        <f>A49+1</f>
        <v>6</v>
      </c>
      <c r="B61" s="4">
        <v>1</v>
      </c>
      <c r="C61" s="4">
        <v>2</v>
      </c>
      <c r="D61" s="4">
        <v>3</v>
      </c>
      <c r="E61" s="4">
        <v>4</v>
      </c>
      <c r="F61" s="4">
        <v>5</v>
      </c>
      <c r="G61" s="4">
        <v>1</v>
      </c>
      <c r="H61" s="4">
        <v>2</v>
      </c>
      <c r="I61" s="4">
        <v>3</v>
      </c>
      <c r="J61" s="4">
        <v>4</v>
      </c>
      <c r="K61" s="4">
        <v>5</v>
      </c>
      <c r="L61" s="4">
        <v>6</v>
      </c>
      <c r="M61" s="4">
        <v>7</v>
      </c>
      <c r="N61" s="4">
        <v>8</v>
      </c>
      <c r="O61" s="4">
        <v>9</v>
      </c>
      <c r="P61" s="4">
        <v>10</v>
      </c>
      <c r="Q61" s="4" t="s">
        <v>86</v>
      </c>
    </row>
    <row r="62" spans="1:17" ht="12.75">
      <c r="A62" s="48">
        <f>A61</f>
        <v>6</v>
      </c>
      <c r="B62" s="48"/>
      <c r="C62" s="48"/>
      <c r="D62" s="48"/>
      <c r="G62" s="48"/>
      <c r="H62" s="48" t="str">
        <f ca="1">IF(Kruistabel!B62="","",_xlfn.IFERROR(VLOOKUP(Kruistabel!B62&amp;Kruistabel!B63,'h-uitslagen'!A:D,3,FALSE),VLOOKUP(Kruistabel!B63&amp;Kruistabel!B62,'h-uitslagen'!A:D,4,FALSE)))</f>
        <v/>
      </c>
      <c r="I62" s="48" t="str">
        <f ca="1">IF(Kruistabel!B62="","",_xlfn.IFERROR(VLOOKUP(Kruistabel!B62&amp;Kruistabel!B64,'h-uitslagen'!A:D,3,FALSE),VLOOKUP(Kruistabel!B64&amp;Kruistabel!B62,'h-uitslagen'!A:D,4,FALSE)))</f>
        <v/>
      </c>
      <c r="J62" s="48" t="str">
        <f ca="1">IF(Kruistabel!B62="","",_xlfn.IFERROR(VLOOKUP(Kruistabel!B62&amp;Kruistabel!B65,'h-uitslagen'!A:D,3,FALSE),VLOOKUP(Kruistabel!B65&amp;Kruistabel!B62,'h-uitslagen'!A:D,4,FALSE)))</f>
        <v/>
      </c>
      <c r="K62" s="48" t="str">
        <f ca="1">IF(Kruistabel!B62="","",_xlfn.IFERROR(VLOOKUP(Kruistabel!B62&amp;Kruistabel!B66,'h-uitslagen'!A:D,3,FALSE),VLOOKUP(Kruistabel!B66&amp;Kruistabel!B62,'h-uitslagen'!A:D,4,FALSE)))</f>
        <v/>
      </c>
      <c r="L62" s="48" t="str">
        <f ca="1">IF(Kruistabel!B62="","",_xlfn.IFERROR(VLOOKUP(Kruistabel!B62&amp;Kruistabel!B67,'h-uitslagen'!A:D,3,FALSE),VLOOKUP(Kruistabel!B67&amp;Kruistabel!B62,'h-uitslagen'!A:D,4,FALSE)))</f>
        <v/>
      </c>
      <c r="M62" s="48" t="str">
        <f ca="1">IF(Kruistabel!B62="","",_xlfn.IFERROR(VLOOKUP(Kruistabel!B62&amp;Kruistabel!B68,'h-uitslagen'!A:D,3,FALSE),VLOOKUP(Kruistabel!B68&amp;Kruistabel!B62,'h-uitslagen'!A:D,4,FALSE)))</f>
        <v/>
      </c>
      <c r="N62" s="48" t="str">
        <f ca="1">IF(Kruistabel!B62="","",_xlfn.IFERROR(VLOOKUP(Kruistabel!B62&amp;Kruistabel!B69,'h-uitslagen'!A:D,3,FALSE),VLOOKUP(Kruistabel!B69&amp;Kruistabel!B62,'h-uitslagen'!A:D,4,FALSE)))</f>
        <v/>
      </c>
      <c r="O62" s="48" t="str">
        <f ca="1">IF(Kruistabel!B62="","",_xlfn.IFERROR(VLOOKUP(Kruistabel!B62&amp;Kruistabel!B70,'h-uitslagen'!A:D,3,FALSE),VLOOKUP(Kruistabel!B70&amp;Kruistabel!B62,'h-uitslagen'!A:D,4,FALSE)))</f>
        <v/>
      </c>
      <c r="P62" s="48" t="str">
        <f ca="1">IF(Kruistabel!B62="","",_xlfn.IFERROR(VLOOKUP(Kruistabel!B62&amp;Kruistabel!B71,'h-uitslagen'!A:D,3,FALSE),VLOOKUP(Kruistabel!B71&amp;Kruistabel!B62,'h-uitslagen'!A:D,4,FALSE)))</f>
        <v/>
      </c>
      <c r="Q62" s="48">
        <f aca="true" t="shared" si="5" ref="Q62:Q71">SUM(G62:P62)</f>
        <v>0</v>
      </c>
    </row>
    <row r="63" spans="1:17" ht="12.75">
      <c r="A63" s="48">
        <f>A62</f>
        <v>6</v>
      </c>
      <c r="B63" s="48"/>
      <c r="C63" s="48"/>
      <c r="D63" s="48"/>
      <c r="G63" s="48" t="str">
        <f ca="1">IF(Kruistabel!B63="","",_xlfn.IFERROR(VLOOKUP(Kruistabel!B63&amp;Kruistabel!B62,'h-uitslagen'!A:D,3,FALSE),VLOOKUP(Kruistabel!B62&amp;Kruistabel!B63,'h-uitslagen'!A:D,4,FALSE)))</f>
        <v/>
      </c>
      <c r="H63" s="19"/>
      <c r="I63" s="48" t="str">
        <f ca="1">IF(Kruistabel!B63="","",_xlfn.IFERROR(VLOOKUP(Kruistabel!B63&amp;Kruistabel!B64,'h-uitslagen'!A:D,3,FALSE),VLOOKUP(Kruistabel!B64&amp;Kruistabel!B63,'h-uitslagen'!A:D,4,FALSE)))</f>
        <v/>
      </c>
      <c r="J63" s="48" t="str">
        <f ca="1">IF(Kruistabel!B63="","",_xlfn.IFERROR(VLOOKUP(Kruistabel!B63&amp;Kruistabel!B65,'h-uitslagen'!A:D,3,FALSE),VLOOKUP(Kruistabel!B65&amp;Kruistabel!B63,'h-uitslagen'!A:D,4,FALSE)))</f>
        <v/>
      </c>
      <c r="K63" s="48" t="str">
        <f ca="1">IF(Kruistabel!B63="","",_xlfn.IFERROR(VLOOKUP(Kruistabel!B63&amp;Kruistabel!B66,'h-uitslagen'!A:D,3,FALSE),VLOOKUP(Kruistabel!B66&amp;Kruistabel!B63,'h-uitslagen'!A:D,4,FALSE)))</f>
        <v/>
      </c>
      <c r="L63" s="48" t="str">
        <f ca="1">IF(Kruistabel!B63="","",_xlfn.IFERROR(VLOOKUP(Kruistabel!B63&amp;Kruistabel!B67,'h-uitslagen'!A:D,3,FALSE),VLOOKUP(Kruistabel!B67&amp;Kruistabel!B63,'h-uitslagen'!A:D,4,FALSE)))</f>
        <v/>
      </c>
      <c r="M63" s="48" t="str">
        <f ca="1">IF(Kruistabel!B63="","",_xlfn.IFERROR(VLOOKUP(Kruistabel!B63&amp;Kruistabel!B68,'h-uitslagen'!A:D,3,FALSE),VLOOKUP(Kruistabel!B68&amp;Kruistabel!B63,'h-uitslagen'!A:D,4,FALSE)))</f>
        <v/>
      </c>
      <c r="N63" s="48" t="str">
        <f ca="1">IF(Kruistabel!B63="","",_xlfn.IFERROR(VLOOKUP(Kruistabel!B63&amp;Kruistabel!B69,'h-uitslagen'!A:D,3,FALSE),VLOOKUP(Kruistabel!B69&amp;Kruistabel!B63,'h-uitslagen'!A:D,4,FALSE)))</f>
        <v/>
      </c>
      <c r="O63" s="48" t="str">
        <f ca="1">IF(Kruistabel!B63="","",_xlfn.IFERROR(VLOOKUP(Kruistabel!B63&amp;Kruistabel!B70,'h-uitslagen'!A:D,3,FALSE),VLOOKUP(Kruistabel!B70&amp;Kruistabel!B63,'h-uitslagen'!A:D,4,FALSE)))</f>
        <v/>
      </c>
      <c r="P63" s="48" t="str">
        <f ca="1">IF(Kruistabel!B63="","",_xlfn.IFERROR(VLOOKUP(Kruistabel!B63&amp;Kruistabel!B71,'h-uitslagen'!A:D,3,FALSE),VLOOKUP(Kruistabel!B71&amp;Kruistabel!B63,'h-uitslagen'!A:D,4,FALSE)))</f>
        <v/>
      </c>
      <c r="Q63" s="48">
        <f ca="1" t="shared" si="5"/>
        <v>0</v>
      </c>
    </row>
    <row r="64" spans="1:17" ht="12.75">
      <c r="A64" s="48">
        <f>A61</f>
        <v>6</v>
      </c>
      <c r="B64" s="48"/>
      <c r="C64" s="48"/>
      <c r="D64" s="48"/>
      <c r="G64" s="48" t="str">
        <f ca="1">IF(Kruistabel!B64="","",_xlfn.IFERROR(VLOOKUP(Kruistabel!B64&amp;Kruistabel!B62,'h-uitslagen'!A:D,3,FALSE),VLOOKUP(Kruistabel!B62&amp;Kruistabel!B64,'h-uitslagen'!A:D,4,FALSE)))</f>
        <v/>
      </c>
      <c r="H64" s="48" t="str">
        <f ca="1">IF(Kruistabel!B64="","",_xlfn.IFERROR(VLOOKUP(Kruistabel!B64&amp;Kruistabel!B63,'h-uitslagen'!A:D,3,FALSE),VLOOKUP(Kruistabel!B63&amp;Kruistabel!B64,'h-uitslagen'!A:D,4,FALSE)))</f>
        <v/>
      </c>
      <c r="I64" s="48"/>
      <c r="J64" s="48" t="str">
        <f ca="1">IF(Kruistabel!B64="","",_xlfn.IFERROR(VLOOKUP(Kruistabel!B64&amp;Kruistabel!B65,'h-uitslagen'!A:D,3,FALSE),VLOOKUP(Kruistabel!B65&amp;Kruistabel!B64,'h-uitslagen'!A:D,4,FALSE)))</f>
        <v/>
      </c>
      <c r="K64" s="48" t="str">
        <f ca="1">IF(Kruistabel!B64="","",_xlfn.IFERROR(VLOOKUP(Kruistabel!B64&amp;Kruistabel!B66,'h-uitslagen'!A:D,3,FALSE),VLOOKUP(Kruistabel!B66&amp;Kruistabel!B64,'h-uitslagen'!A:D,4,FALSE)))</f>
        <v/>
      </c>
      <c r="L64" s="48" t="str">
        <f ca="1">IF(Kruistabel!B64="","",_xlfn.IFERROR(VLOOKUP(Kruistabel!B64&amp;Kruistabel!B67,'h-uitslagen'!A:D,3,FALSE),VLOOKUP(Kruistabel!B67&amp;Kruistabel!B64,'h-uitslagen'!A:D,4,FALSE)))</f>
        <v/>
      </c>
      <c r="M64" s="48" t="str">
        <f ca="1">IF(Kruistabel!B64="","",_xlfn.IFERROR(VLOOKUP(Kruistabel!B64&amp;Kruistabel!B68,'h-uitslagen'!A:D,3,FALSE),VLOOKUP(Kruistabel!B68&amp;Kruistabel!B64,'h-uitslagen'!A:D,4,FALSE)))</f>
        <v/>
      </c>
      <c r="N64" s="48" t="str">
        <f ca="1">IF(Kruistabel!B64="","",_xlfn.IFERROR(VLOOKUP(Kruistabel!B64&amp;Kruistabel!B69,'h-uitslagen'!A:D,3,FALSE),VLOOKUP(Kruistabel!B69&amp;Kruistabel!B64,'h-uitslagen'!A:D,4,FALSE)))</f>
        <v/>
      </c>
      <c r="O64" s="48" t="str">
        <f ca="1">IF(Kruistabel!B64="","",_xlfn.IFERROR(VLOOKUP(Kruistabel!B64&amp;Kruistabel!B70,'h-uitslagen'!A:D,3,FALSE),VLOOKUP(Kruistabel!B70&amp;Kruistabel!B64,'h-uitslagen'!A:D,4,FALSE)))</f>
        <v/>
      </c>
      <c r="P64" s="48" t="str">
        <f ca="1">IF(Kruistabel!B64="","",_xlfn.IFERROR(VLOOKUP(Kruistabel!B64&amp;Kruistabel!B71,'h-uitslagen'!A:D,3,FALSE),VLOOKUP(Kruistabel!B71&amp;Kruistabel!B64,'h-uitslagen'!A:D,4,FALSE)))</f>
        <v/>
      </c>
      <c r="Q64" s="48">
        <f ca="1" t="shared" si="5"/>
        <v>0</v>
      </c>
    </row>
    <row r="65" spans="1:17" ht="12.75">
      <c r="A65" s="48">
        <f>A64</f>
        <v>6</v>
      </c>
      <c r="B65" s="4"/>
      <c r="C65" s="4"/>
      <c r="D65" s="4"/>
      <c r="E65" s="4"/>
      <c r="F65" s="4"/>
      <c r="G65" s="48" t="str">
        <f ca="1">IF(Kruistabel!B65="","",_xlfn.IFERROR(VLOOKUP(Kruistabel!B65&amp;Kruistabel!B62,'h-uitslagen'!A:D,3,FALSE),VLOOKUP(Kruistabel!B62&amp;Kruistabel!B65,'h-uitslagen'!A:D,4,FALSE)))</f>
        <v/>
      </c>
      <c r="H65" s="48" t="str">
        <f ca="1">IF(Kruistabel!B65="","",_xlfn.IFERROR(VLOOKUP(Kruistabel!B65&amp;Kruistabel!B63,'h-uitslagen'!A:D,3,FALSE),VLOOKUP(Kruistabel!B63&amp;Kruistabel!B65,'h-uitslagen'!A:D,4,FALSE)))</f>
        <v/>
      </c>
      <c r="I65" s="48" t="str">
        <f ca="1">IF(Kruistabel!B65="","",_xlfn.IFERROR(VLOOKUP(Kruistabel!B65&amp;Kruistabel!B64,'h-uitslagen'!A:D,3,FALSE),VLOOKUP(Kruistabel!B64&amp;Kruistabel!B65,'h-uitslagen'!A:D,4,FALSE)))</f>
        <v/>
      </c>
      <c r="J65" s="48"/>
      <c r="K65" s="48" t="str">
        <f ca="1">IF(Kruistabel!B65="","",_xlfn.IFERROR(VLOOKUP(Kruistabel!B65&amp;Kruistabel!B66,'h-uitslagen'!A:D,3,FALSE),VLOOKUP(Kruistabel!B66&amp;Kruistabel!B65,'h-uitslagen'!A:D,4,FALSE)))</f>
        <v/>
      </c>
      <c r="L65" s="48" t="str">
        <f ca="1">IF(Kruistabel!B65="","",_xlfn.IFERROR(VLOOKUP(Kruistabel!B65&amp;Kruistabel!B67,'h-uitslagen'!A:D,3,FALSE),VLOOKUP(Kruistabel!B67&amp;Kruistabel!B65,'h-uitslagen'!A:D,4,FALSE)))</f>
        <v/>
      </c>
      <c r="M65" s="48" t="str">
        <f ca="1">IF(Kruistabel!B65="","",_xlfn.IFERROR(VLOOKUP(Kruistabel!B65&amp;Kruistabel!B68,'h-uitslagen'!A:D,3,FALSE),VLOOKUP(Kruistabel!B68&amp;Kruistabel!B65,'h-uitslagen'!A:D,4,FALSE)))</f>
        <v/>
      </c>
      <c r="N65" s="48" t="str">
        <f ca="1">IF(Kruistabel!B65="","",_xlfn.IFERROR(VLOOKUP(Kruistabel!B65&amp;Kruistabel!B69,'h-uitslagen'!A:D,3,FALSE),VLOOKUP(Kruistabel!B69&amp;Kruistabel!B65,'h-uitslagen'!A:D,4,FALSE)))</f>
        <v/>
      </c>
      <c r="O65" s="48" t="str">
        <f ca="1">IF(Kruistabel!B65="","",_xlfn.IFERROR(VLOOKUP(Kruistabel!B65&amp;Kruistabel!B70,'h-uitslagen'!A:D,3,FALSE),VLOOKUP(Kruistabel!B70&amp;Kruistabel!B65,'h-uitslagen'!A:D,4,FALSE)))</f>
        <v/>
      </c>
      <c r="P65" s="48" t="str">
        <f ca="1">IF(Kruistabel!B65="","",_xlfn.IFERROR(VLOOKUP(Kruistabel!B65&amp;Kruistabel!B71,'h-uitslagen'!A:D,3,FALSE),VLOOKUP(Kruistabel!B71&amp;Kruistabel!B65,'h-uitslagen'!A:D,4,FALSE)))</f>
        <v/>
      </c>
      <c r="Q65" s="48">
        <f ca="1" t="shared" si="5"/>
        <v>0</v>
      </c>
    </row>
    <row r="66" spans="1:17" ht="12.75">
      <c r="A66" s="48">
        <f>A63</f>
        <v>6</v>
      </c>
      <c r="B66" s="48"/>
      <c r="C66" s="48"/>
      <c r="D66" s="48"/>
      <c r="G66" s="48" t="str">
        <f ca="1">IF(Kruistabel!B66="","",_xlfn.IFERROR(VLOOKUP(Kruistabel!B66&amp;Kruistabel!B62,'h-uitslagen'!A:D,3,FALSE),VLOOKUP(Kruistabel!B62&amp;Kruistabel!B66,'h-uitslagen'!A:D,4,FALSE)))</f>
        <v/>
      </c>
      <c r="H66" s="48" t="str">
        <f ca="1">IF(Kruistabel!B66="","",_xlfn.IFERROR(VLOOKUP(Kruistabel!B66&amp;Kruistabel!B63,'h-uitslagen'!A:D,3,FALSE),VLOOKUP(Kruistabel!B63&amp;Kruistabel!B66,'h-uitslagen'!A:D,4,FALSE)))</f>
        <v/>
      </c>
      <c r="I66" s="48" t="str">
        <f ca="1">IF(Kruistabel!B66="","",_xlfn.IFERROR(VLOOKUP(Kruistabel!B66&amp;Kruistabel!B64,'h-uitslagen'!A:D,3,FALSE),VLOOKUP(Kruistabel!B64&amp;Kruistabel!B66,'h-uitslagen'!A:D,4,FALSE)))</f>
        <v/>
      </c>
      <c r="J66" s="48" t="str">
        <f ca="1">IF(Kruistabel!B66="","",_xlfn.IFERROR(VLOOKUP(Kruistabel!B66&amp;Kruistabel!B65,'h-uitslagen'!A:D,3,FALSE),VLOOKUP(Kruistabel!B65&amp;Kruistabel!B66,'h-uitslagen'!A:D,4,FALSE)))</f>
        <v/>
      </c>
      <c r="K66" s="48"/>
      <c r="L66" s="48" t="str">
        <f ca="1">IF(Kruistabel!B66="","",_xlfn.IFERROR(VLOOKUP(Kruistabel!B66&amp;Kruistabel!B67,'h-uitslagen'!A:D,3,FALSE),VLOOKUP(Kruistabel!B67&amp;Kruistabel!B66,'h-uitslagen'!A:D,4,FALSE)))</f>
        <v/>
      </c>
      <c r="M66" s="48" t="str">
        <f ca="1">IF(Kruistabel!B66="","",_xlfn.IFERROR(VLOOKUP(Kruistabel!B66&amp;Kruistabel!B68,'h-uitslagen'!A:D,3,FALSE),VLOOKUP(Kruistabel!B68&amp;Kruistabel!B66,'h-uitslagen'!A:D,4,FALSE)))</f>
        <v/>
      </c>
      <c r="N66" s="48" t="str">
        <f ca="1">IF(Kruistabel!B66="","",_xlfn.IFERROR(VLOOKUP(Kruistabel!B66&amp;Kruistabel!B69,'h-uitslagen'!A:D,3,FALSE),VLOOKUP(Kruistabel!B69&amp;Kruistabel!B66,'h-uitslagen'!A:D,4,FALSE)))</f>
        <v/>
      </c>
      <c r="O66" s="48" t="str">
        <f ca="1">IF(Kruistabel!B66="","",_xlfn.IFERROR(VLOOKUP(Kruistabel!B66&amp;Kruistabel!B70,'h-uitslagen'!A:D,3,FALSE),VLOOKUP(Kruistabel!B70&amp;Kruistabel!B66,'h-uitslagen'!A:D,4,FALSE)))</f>
        <v/>
      </c>
      <c r="P66" s="48" t="str">
        <f ca="1">IF(Kruistabel!B66="","",_xlfn.IFERROR(VLOOKUP(Kruistabel!B66&amp;Kruistabel!B71,'h-uitslagen'!A:D,3,FALSE),VLOOKUP(Kruistabel!B71&amp;Kruistabel!B66,'h-uitslagen'!A:D,4,FALSE)))</f>
        <v/>
      </c>
      <c r="Q66" s="48">
        <f ca="1" t="shared" si="5"/>
        <v>0</v>
      </c>
    </row>
    <row r="67" spans="1:17" ht="12.75">
      <c r="A67" s="48">
        <f>A66</f>
        <v>6</v>
      </c>
      <c r="B67" s="48"/>
      <c r="C67" s="48"/>
      <c r="D67" s="48"/>
      <c r="G67" s="48" t="str">
        <f ca="1">IF(Kruistabel!B67="","",_xlfn.IFERROR(VLOOKUP(Kruistabel!B67&amp;Kruistabel!B62,'h-uitslagen'!A:D,3,FALSE),VLOOKUP(Kruistabel!B62&amp;Kruistabel!B67,'h-uitslagen'!A:D,4,FALSE)))</f>
        <v/>
      </c>
      <c r="H67" s="48" t="str">
        <f ca="1">IF(Kruistabel!B67="","",_xlfn.IFERROR(VLOOKUP(Kruistabel!B67&amp;Kruistabel!B63,'h-uitslagen'!A:D,3,FALSE),VLOOKUP(Kruistabel!B63&amp;Kruistabel!B67,'h-uitslagen'!A:D,4,FALSE)))</f>
        <v/>
      </c>
      <c r="I67" s="48" t="str">
        <f ca="1">IF(Kruistabel!B67="","",_xlfn.IFERROR(VLOOKUP(Kruistabel!B67&amp;Kruistabel!B64,'h-uitslagen'!A:D,3,FALSE),VLOOKUP(Kruistabel!B64&amp;Kruistabel!B67,'h-uitslagen'!A:D,4,FALSE)))</f>
        <v/>
      </c>
      <c r="J67" s="48" t="str">
        <f ca="1">IF(Kruistabel!B67="","",_xlfn.IFERROR(VLOOKUP(Kruistabel!B67&amp;Kruistabel!B65,'h-uitslagen'!A:D,3,FALSE),VLOOKUP(Kruistabel!B65&amp;Kruistabel!B67,'h-uitslagen'!A:D,4,FALSE)))</f>
        <v/>
      </c>
      <c r="K67" s="48" t="str">
        <f ca="1">IF(Kruistabel!B67="","",_xlfn.IFERROR(VLOOKUP(Kruistabel!B67&amp;Kruistabel!B66,'h-uitslagen'!A:D,3,FALSE),VLOOKUP(Kruistabel!B66&amp;Kruistabel!B67,'h-uitslagen'!A:D,4,FALSE)))</f>
        <v/>
      </c>
      <c r="L67" s="48"/>
      <c r="M67" s="48" t="str">
        <f ca="1">IF(Kruistabel!B67="","",_xlfn.IFERROR(VLOOKUP(Kruistabel!B67&amp;Kruistabel!B68,'h-uitslagen'!A:D,3,FALSE),VLOOKUP(Kruistabel!B68&amp;Kruistabel!B67,'h-uitslagen'!A:D,4,FALSE)))</f>
        <v/>
      </c>
      <c r="N67" s="48" t="str">
        <f ca="1">IF(Kruistabel!B67="","",_xlfn.IFERROR(VLOOKUP(Kruistabel!B67&amp;Kruistabel!B69,'h-uitslagen'!A:D,3,FALSE),VLOOKUP(Kruistabel!B69&amp;Kruistabel!B67,'h-uitslagen'!A:D,4,FALSE)))</f>
        <v/>
      </c>
      <c r="O67" s="48" t="str">
        <f ca="1">IF(Kruistabel!B67="","",_xlfn.IFERROR(VLOOKUP(Kruistabel!B67&amp;Kruistabel!B70,'h-uitslagen'!A:D,3,FALSE),VLOOKUP(Kruistabel!B70&amp;Kruistabel!B67,'h-uitslagen'!A:D,4,FALSE)))</f>
        <v/>
      </c>
      <c r="P67" s="48" t="str">
        <f ca="1">IF(Kruistabel!B67="","",_xlfn.IFERROR(VLOOKUP(Kruistabel!B67&amp;Kruistabel!B71,'h-uitslagen'!A:D,3,FALSE),VLOOKUP(Kruistabel!B71&amp;Kruistabel!B67,'h-uitslagen'!A:D,4,FALSE)))</f>
        <v/>
      </c>
      <c r="Q67" s="48">
        <f ca="1" t="shared" si="5"/>
        <v>0</v>
      </c>
    </row>
    <row r="68" spans="1:17" ht="12.75">
      <c r="A68" s="48">
        <f>A67</f>
        <v>6</v>
      </c>
      <c r="B68" s="48"/>
      <c r="C68" s="48"/>
      <c r="D68" s="48"/>
      <c r="G68" s="48" t="str">
        <f ca="1">IF(Kruistabel!B68="","",_xlfn.IFERROR(VLOOKUP(Kruistabel!B68&amp;Kruistabel!B62,'h-uitslagen'!A:D,3,FALSE),VLOOKUP(Kruistabel!B62&amp;Kruistabel!B68,'h-uitslagen'!A:D,4,FALSE)))</f>
        <v/>
      </c>
      <c r="H68" s="48" t="str">
        <f ca="1">IF(Kruistabel!B68="","",_xlfn.IFERROR(VLOOKUP(Kruistabel!B68&amp;Kruistabel!B63,'h-uitslagen'!A:D,3,FALSE),VLOOKUP(Kruistabel!B63&amp;Kruistabel!B68,'h-uitslagen'!A:D,4,FALSE)))</f>
        <v/>
      </c>
      <c r="I68" s="48" t="str">
        <f ca="1">IF(Kruistabel!B68="","",_xlfn.IFERROR(VLOOKUP(Kruistabel!B68&amp;Kruistabel!B64,'h-uitslagen'!A:D,3,FALSE),VLOOKUP(Kruistabel!B64&amp;Kruistabel!B68,'h-uitslagen'!A:D,4,FALSE)))</f>
        <v/>
      </c>
      <c r="J68" s="48" t="str">
        <f ca="1">IF(Kruistabel!B68="","",_xlfn.IFERROR(VLOOKUP(Kruistabel!B68&amp;Kruistabel!B65,'h-uitslagen'!A:D,3,FALSE),VLOOKUP(Kruistabel!B65&amp;Kruistabel!B68,'h-uitslagen'!A:D,4,FALSE)))</f>
        <v/>
      </c>
      <c r="K68" s="48" t="str">
        <f ca="1">IF(Kruistabel!B68="","",_xlfn.IFERROR(VLOOKUP(Kruistabel!B68&amp;Kruistabel!B66,'h-uitslagen'!A:D,3,FALSE),VLOOKUP(Kruistabel!B66&amp;Kruistabel!B68,'h-uitslagen'!A:D,4,FALSE)))</f>
        <v/>
      </c>
      <c r="L68" s="48" t="str">
        <f ca="1">IF(Kruistabel!B68="","",_xlfn.IFERROR(VLOOKUP(Kruistabel!B68&amp;Kruistabel!B67,'h-uitslagen'!A:D,3,FALSE),VLOOKUP(Kruistabel!B67&amp;Kruistabel!B68,'h-uitslagen'!A:D,4,FALSE)))</f>
        <v/>
      </c>
      <c r="N68" s="48" t="str">
        <f ca="1">IF(Kruistabel!B68="","",_xlfn.IFERROR(VLOOKUP(Kruistabel!B68&amp;Kruistabel!B69,'h-uitslagen'!A:D,3,FALSE),VLOOKUP(Kruistabel!B69&amp;Kruistabel!B68,'h-uitslagen'!A:D,4,FALSE)))</f>
        <v/>
      </c>
      <c r="O68" s="48" t="str">
        <f ca="1">IF(Kruistabel!B68="","",_xlfn.IFERROR(VLOOKUP(Kruistabel!B68&amp;Kruistabel!B70,'h-uitslagen'!A:D,3,FALSE),VLOOKUP(Kruistabel!B70&amp;Kruistabel!B68,'h-uitslagen'!A:D,4,FALSE)))</f>
        <v/>
      </c>
      <c r="P68" s="48" t="str">
        <f ca="1">IF(Kruistabel!B68="","",_xlfn.IFERROR(VLOOKUP(Kruistabel!B68&amp;Kruistabel!B71,'h-uitslagen'!A:D,3,FALSE),VLOOKUP(Kruistabel!B71&amp;Kruistabel!B68,'h-uitslagen'!A:D,4,FALSE)))</f>
        <v/>
      </c>
      <c r="Q68" s="48">
        <f ca="1" t="shared" si="5"/>
        <v>0</v>
      </c>
    </row>
    <row r="69" spans="1:17" ht="12.75">
      <c r="A69" s="48">
        <f>A68</f>
        <v>6</v>
      </c>
      <c r="B69" s="48"/>
      <c r="C69" s="48"/>
      <c r="D69" s="48"/>
      <c r="G69" s="48" t="str">
        <f ca="1">IF(Kruistabel!B69="","",_xlfn.IFERROR(VLOOKUP(Kruistabel!B69&amp;Kruistabel!B62,'h-uitslagen'!A:D,3,FALSE),VLOOKUP(Kruistabel!B62&amp;Kruistabel!B69,'h-uitslagen'!A:D,4,FALSE)))</f>
        <v/>
      </c>
      <c r="H69" s="48" t="str">
        <f ca="1">IF(Kruistabel!B69="","",_xlfn.IFERROR(VLOOKUP(Kruistabel!B69&amp;Kruistabel!B63,'h-uitslagen'!A:D,3,FALSE),VLOOKUP(Kruistabel!B63&amp;Kruistabel!B69,'h-uitslagen'!A:D,4,FALSE)))</f>
        <v/>
      </c>
      <c r="I69" s="48" t="str">
        <f ca="1">IF(Kruistabel!B69="","",_xlfn.IFERROR(VLOOKUP(Kruistabel!B69&amp;Kruistabel!B64,'h-uitslagen'!A:D,3,FALSE),VLOOKUP(Kruistabel!B64&amp;Kruistabel!B69,'h-uitslagen'!A:D,4,FALSE)))</f>
        <v/>
      </c>
      <c r="J69" s="48" t="str">
        <f ca="1">IF(Kruistabel!B69="","",_xlfn.IFERROR(VLOOKUP(Kruistabel!B69&amp;Kruistabel!B65,'h-uitslagen'!A:D,3,FALSE),VLOOKUP(Kruistabel!B65&amp;Kruistabel!B69,'h-uitslagen'!A:D,4,FALSE)))</f>
        <v/>
      </c>
      <c r="K69" s="48" t="str">
        <f ca="1">IF(Kruistabel!B69="","",_xlfn.IFERROR(VLOOKUP(Kruistabel!B69&amp;Kruistabel!B66,'h-uitslagen'!A:D,3,FALSE),VLOOKUP(Kruistabel!B66&amp;Kruistabel!B69,'h-uitslagen'!A:D,4,FALSE)))</f>
        <v/>
      </c>
      <c r="L69" s="48" t="str">
        <f ca="1">IF(Kruistabel!B69="","",_xlfn.IFERROR(VLOOKUP(Kruistabel!B69&amp;Kruistabel!B67,'h-uitslagen'!A:D,3,FALSE),VLOOKUP(Kruistabel!B67&amp;Kruistabel!B69,'h-uitslagen'!A:D,4,FALSE)))</f>
        <v/>
      </c>
      <c r="M69" s="48" t="str">
        <f ca="1">IF(Kruistabel!B69="","",_xlfn.IFERROR(VLOOKUP(Kruistabel!B69&amp;Kruistabel!B68,'h-uitslagen'!A:D,3,FALSE),VLOOKUP(Kruistabel!B68&amp;Kruistabel!B69,'h-uitslagen'!A:D,4,FALSE)))</f>
        <v/>
      </c>
      <c r="O69" s="48" t="str">
        <f ca="1">IF(Kruistabel!B69="","",_xlfn.IFERROR(VLOOKUP(Kruistabel!B69&amp;Kruistabel!B70,'h-uitslagen'!A:D,3,FALSE),VLOOKUP(Kruistabel!B70&amp;Kruistabel!B69,'h-uitslagen'!A:D,4,FALSE)))</f>
        <v/>
      </c>
      <c r="P69" s="48" t="str">
        <f ca="1">IF(Kruistabel!B69="","",_xlfn.IFERROR(VLOOKUP(Kruistabel!B69&amp;Kruistabel!B71,'h-uitslagen'!A:D,3,FALSE),VLOOKUP(Kruistabel!B71&amp;Kruistabel!B69,'h-uitslagen'!A:D,4,FALSE)))</f>
        <v/>
      </c>
      <c r="Q69" s="48">
        <f ca="1" t="shared" si="5"/>
        <v>0</v>
      </c>
    </row>
    <row r="70" spans="1:17" ht="12.75">
      <c r="A70" s="48">
        <f>A69</f>
        <v>6</v>
      </c>
      <c r="B70" s="48"/>
      <c r="C70" s="48"/>
      <c r="D70" s="48"/>
      <c r="G70" s="48" t="str">
        <f ca="1">IF(Kruistabel!B70="","",_xlfn.IFERROR(VLOOKUP(Kruistabel!B70&amp;Kruistabel!B62,'h-uitslagen'!A:D,3,FALSE),VLOOKUP(Kruistabel!B62&amp;Kruistabel!B70,'h-uitslagen'!A:D,4,FALSE)))</f>
        <v/>
      </c>
      <c r="H70" s="48" t="str">
        <f ca="1">IF(Kruistabel!B70="","",_xlfn.IFERROR(VLOOKUP(Kruistabel!B70&amp;Kruistabel!B63,'h-uitslagen'!A:D,3,FALSE),VLOOKUP(Kruistabel!B63&amp;Kruistabel!B70,'h-uitslagen'!A:D,4,FALSE)))</f>
        <v/>
      </c>
      <c r="I70" s="48" t="str">
        <f ca="1">IF(Kruistabel!B70="","",_xlfn.IFERROR(VLOOKUP(Kruistabel!B70&amp;Kruistabel!B64,'h-uitslagen'!A:D,3,FALSE),VLOOKUP(Kruistabel!B64&amp;Kruistabel!B70,'h-uitslagen'!A:D,4,FALSE)))</f>
        <v/>
      </c>
      <c r="J70" s="48" t="str">
        <f ca="1">IF(Kruistabel!B70="","",_xlfn.IFERROR(VLOOKUP(Kruistabel!B70&amp;Kruistabel!B65,'h-uitslagen'!A:D,3,FALSE),VLOOKUP(Kruistabel!B65&amp;Kruistabel!B70,'h-uitslagen'!A:D,4,FALSE)))</f>
        <v/>
      </c>
      <c r="K70" s="48" t="str">
        <f ca="1">IF(Kruistabel!B70="","",_xlfn.IFERROR(VLOOKUP(Kruistabel!B70&amp;Kruistabel!B66,'h-uitslagen'!A:D,3,FALSE),VLOOKUP(Kruistabel!B66&amp;Kruistabel!B70,'h-uitslagen'!A:D,4,FALSE)))</f>
        <v/>
      </c>
      <c r="L70" s="48" t="str">
        <f ca="1">IF(Kruistabel!B70="","",_xlfn.IFERROR(VLOOKUP(Kruistabel!B70&amp;Kruistabel!B67,'h-uitslagen'!A:D,3,FALSE),VLOOKUP(Kruistabel!B67&amp;Kruistabel!B70,'h-uitslagen'!A:D,4,FALSE)))</f>
        <v/>
      </c>
      <c r="M70" s="48" t="str">
        <f ca="1">IF(Kruistabel!B70="","",_xlfn.IFERROR(VLOOKUP(Kruistabel!B70&amp;Kruistabel!B68,'h-uitslagen'!A:D,3,FALSE),VLOOKUP(Kruistabel!B68&amp;Kruistabel!B70,'h-uitslagen'!A:D,4,FALSE)))</f>
        <v/>
      </c>
      <c r="N70" s="48" t="str">
        <f ca="1">IF(Kruistabel!B70="","",_xlfn.IFERROR(VLOOKUP(Kruistabel!B70&amp;Kruistabel!B69,'h-uitslagen'!A:D,3,FALSE),VLOOKUP(Kruistabel!B69&amp;Kruistabel!B70,'h-uitslagen'!A:D,4,FALSE)))</f>
        <v/>
      </c>
      <c r="P70" s="48" t="str">
        <f ca="1">IF(Kruistabel!B70="","",_xlfn.IFERROR(VLOOKUP(Kruistabel!B70&amp;Kruistabel!B71,'h-uitslagen'!A:D,3,FALSE),VLOOKUP(Kruistabel!B71&amp;Kruistabel!B70,'h-uitslagen'!A:D,4,FALSE)))</f>
        <v/>
      </c>
      <c r="Q70" s="48">
        <f ca="1" t="shared" si="5"/>
        <v>0</v>
      </c>
    </row>
    <row r="71" spans="1:17" ht="12.75">
      <c r="A71" s="48">
        <f>A70</f>
        <v>6</v>
      </c>
      <c r="B71" s="48"/>
      <c r="C71" s="48"/>
      <c r="D71" s="48"/>
      <c r="G71" s="48" t="str">
        <f ca="1">IF(Kruistabel!B71="","",_xlfn.IFERROR(VLOOKUP(Kruistabel!B71&amp;Kruistabel!B62,'h-uitslagen'!A:D,3,FALSE),VLOOKUP(Kruistabel!B62&amp;Kruistabel!B71,'h-uitslagen'!A:D,4,FALSE)))</f>
        <v/>
      </c>
      <c r="H71" s="48" t="str">
        <f ca="1">IF(Kruistabel!B71="","",_xlfn.IFERROR(VLOOKUP(Kruistabel!B71&amp;Kruistabel!B63,'h-uitslagen'!A:D,3,FALSE),VLOOKUP(Kruistabel!B63&amp;Kruistabel!B71,'h-uitslagen'!A:D,4,FALSE)))</f>
        <v/>
      </c>
      <c r="I71" s="48" t="str">
        <f ca="1">IF(Kruistabel!B71="","",_xlfn.IFERROR(VLOOKUP(Kruistabel!B71&amp;Kruistabel!B64,'h-uitslagen'!A:D,3,FALSE),VLOOKUP(Kruistabel!B64&amp;Kruistabel!B71,'h-uitslagen'!A:D,4,FALSE)))</f>
        <v/>
      </c>
      <c r="J71" s="48" t="str">
        <f ca="1">IF(Kruistabel!B71="","",_xlfn.IFERROR(VLOOKUP(Kruistabel!B71&amp;Kruistabel!B65,'h-uitslagen'!A:D,3,FALSE),VLOOKUP(Kruistabel!B65&amp;Kruistabel!B71,'h-uitslagen'!A:D,4,FALSE)))</f>
        <v/>
      </c>
      <c r="K71" s="48" t="str">
        <f ca="1">IF(Kruistabel!B71="","",_xlfn.IFERROR(VLOOKUP(Kruistabel!B71&amp;Kruistabel!B66,'h-uitslagen'!A:D,3,FALSE),VLOOKUP(Kruistabel!B66&amp;Kruistabel!B71,'h-uitslagen'!A:D,4,FALSE)))</f>
        <v/>
      </c>
      <c r="L71" s="48" t="str">
        <f ca="1">IF(Kruistabel!B71="","",_xlfn.IFERROR(VLOOKUP(Kruistabel!B71&amp;Kruistabel!B67,'h-uitslagen'!A:D,3,FALSE),VLOOKUP(Kruistabel!B67&amp;Kruistabel!B71,'h-uitslagen'!A:D,4,FALSE)))</f>
        <v/>
      </c>
      <c r="M71" s="48" t="str">
        <f ca="1">IF(Kruistabel!B71="","",_xlfn.IFERROR(VLOOKUP(Kruistabel!B71&amp;Kruistabel!B68,'h-uitslagen'!A:D,3,FALSE),VLOOKUP(Kruistabel!B68&amp;Kruistabel!B71,'h-uitslagen'!A:D,4,FALSE)))</f>
        <v/>
      </c>
      <c r="N71" s="48" t="str">
        <f ca="1">IF(Kruistabel!B71="","",_xlfn.IFERROR(VLOOKUP(Kruistabel!B71&amp;Kruistabel!B69,'h-uitslagen'!A:D,3,FALSE),VLOOKUP(Kruistabel!B69&amp;Kruistabel!B71,'h-uitslagen'!A:D,4,FALSE)))</f>
        <v/>
      </c>
      <c r="O71" s="48" t="str">
        <f ca="1">IF(Kruistabel!B71="","",_xlfn.IFERROR(VLOOKUP(Kruistabel!B71&amp;Kruistabel!B70,'h-uitslagen'!A:D,3,FALSE),VLOOKUP(Kruistabel!B70&amp;Kruistabel!B71,'h-uitslagen'!A:D,4,FALSE)))</f>
        <v/>
      </c>
      <c r="Q71" s="48">
        <f ca="1" t="shared" si="5"/>
        <v>0</v>
      </c>
    </row>
    <row r="72" spans="1:17" ht="12.75">
      <c r="A72" s="48"/>
      <c r="B72" s="48"/>
      <c r="C72" s="48"/>
      <c r="D72" s="48"/>
      <c r="G72" s="48"/>
      <c r="H72" s="48"/>
      <c r="I72" s="48"/>
      <c r="J72" s="48"/>
      <c r="K72" s="48"/>
      <c r="L72" s="48"/>
      <c r="Q72" s="48"/>
    </row>
    <row r="73" spans="1:17" ht="12.75">
      <c r="A73" s="4">
        <f>A61+1</f>
        <v>7</v>
      </c>
      <c r="B73" s="4">
        <v>1</v>
      </c>
      <c r="C73" s="4">
        <v>2</v>
      </c>
      <c r="D73" s="4">
        <v>3</v>
      </c>
      <c r="E73" s="4">
        <v>4</v>
      </c>
      <c r="F73" s="4">
        <v>5</v>
      </c>
      <c r="G73" s="4">
        <v>1</v>
      </c>
      <c r="H73" s="4">
        <v>2</v>
      </c>
      <c r="I73" s="4">
        <v>3</v>
      </c>
      <c r="J73" s="4">
        <v>4</v>
      </c>
      <c r="K73" s="4">
        <v>5</v>
      </c>
      <c r="L73" s="4">
        <v>6</v>
      </c>
      <c r="M73" s="4">
        <v>7</v>
      </c>
      <c r="N73" s="4">
        <v>8</v>
      </c>
      <c r="O73" s="4">
        <v>9</v>
      </c>
      <c r="P73" s="4">
        <v>10</v>
      </c>
      <c r="Q73" s="4" t="s">
        <v>86</v>
      </c>
    </row>
    <row r="74" spans="1:17" ht="12.75">
      <c r="A74" s="48">
        <f>A73</f>
        <v>7</v>
      </c>
      <c r="B74" s="48"/>
      <c r="C74" s="48"/>
      <c r="D74" s="48"/>
      <c r="G74" s="48"/>
      <c r="H74" s="48" t="str">
        <f ca="1">IF(Kruistabel!B74="","",_xlfn.IFERROR(VLOOKUP(Kruistabel!B74&amp;Kruistabel!B75,'h-uitslagen'!A:D,3,FALSE),VLOOKUP(Kruistabel!B75&amp;Kruistabel!B74,'h-uitslagen'!A:D,4,FALSE)))</f>
        <v/>
      </c>
      <c r="I74" s="48" t="str">
        <f ca="1">IF(Kruistabel!B74="","",_xlfn.IFERROR(VLOOKUP(Kruistabel!B74&amp;Kruistabel!B76,'h-uitslagen'!A:D,3,FALSE),VLOOKUP(Kruistabel!B76&amp;Kruistabel!B74,'h-uitslagen'!A:D,4,FALSE)))</f>
        <v/>
      </c>
      <c r="J74" s="48" t="str">
        <f ca="1">IF(Kruistabel!B74="","",_xlfn.IFERROR(VLOOKUP(Kruistabel!B74&amp;Kruistabel!B77,'h-uitslagen'!A:D,3,FALSE),VLOOKUP(Kruistabel!B77&amp;Kruistabel!B74,'h-uitslagen'!A:D,4,FALSE)))</f>
        <v/>
      </c>
      <c r="K74" s="48" t="str">
        <f ca="1">IF(Kruistabel!B74="","",_xlfn.IFERROR(VLOOKUP(Kruistabel!B74&amp;Kruistabel!B78,'h-uitslagen'!A:D,3,FALSE),VLOOKUP(Kruistabel!B78&amp;Kruistabel!B74,'h-uitslagen'!A:D,4,FALSE)))</f>
        <v/>
      </c>
      <c r="L74" s="48" t="str">
        <f ca="1">IF(Kruistabel!B74="","",_xlfn.IFERROR(VLOOKUP(Kruistabel!B74&amp;Kruistabel!B79,'h-uitslagen'!A:D,3,FALSE),VLOOKUP(Kruistabel!B79&amp;Kruistabel!B74,'h-uitslagen'!A:D,4,FALSE)))</f>
        <v/>
      </c>
      <c r="M74" s="48" t="str">
        <f ca="1">IF(Kruistabel!B74="","",_xlfn.IFERROR(VLOOKUP(Kruistabel!B74&amp;Kruistabel!B80,'h-uitslagen'!A:D,3,FALSE),VLOOKUP(Kruistabel!B80&amp;Kruistabel!B74,'h-uitslagen'!A:D,4,FALSE)))</f>
        <v/>
      </c>
      <c r="N74" s="48" t="str">
        <f ca="1">IF(Kruistabel!B74="","",_xlfn.IFERROR(VLOOKUP(Kruistabel!B74&amp;Kruistabel!B81,'h-uitslagen'!A:D,3,FALSE),VLOOKUP(Kruistabel!B81&amp;Kruistabel!B74,'h-uitslagen'!A:D,4,FALSE)))</f>
        <v/>
      </c>
      <c r="O74" s="48" t="str">
        <f ca="1">IF(Kruistabel!B74="","",_xlfn.IFERROR(VLOOKUP(Kruistabel!B74&amp;Kruistabel!B82,'h-uitslagen'!A:D,3,FALSE),VLOOKUP(Kruistabel!B82&amp;Kruistabel!B74,'h-uitslagen'!A:D,4,FALSE)))</f>
        <v/>
      </c>
      <c r="P74" s="48" t="str">
        <f ca="1">IF(Kruistabel!B74="","",_xlfn.IFERROR(VLOOKUP(Kruistabel!B74&amp;Kruistabel!B83,'h-uitslagen'!A:D,3,FALSE),VLOOKUP(Kruistabel!B83&amp;Kruistabel!B74,'h-uitslagen'!A:D,4,FALSE)))</f>
        <v/>
      </c>
      <c r="Q74" s="48">
        <f aca="true" t="shared" si="6" ref="Q74:Q83">SUM(G74:P74)</f>
        <v>0</v>
      </c>
    </row>
    <row r="75" spans="1:17" ht="12.75">
      <c r="A75" s="48">
        <f>A74</f>
        <v>7</v>
      </c>
      <c r="B75" s="48"/>
      <c r="C75" s="48"/>
      <c r="D75" s="48"/>
      <c r="G75" s="48" t="str">
        <f ca="1">IF(Kruistabel!B75="","",_xlfn.IFERROR(VLOOKUP(Kruistabel!B75&amp;Kruistabel!B74,'h-uitslagen'!A:D,3,FALSE),VLOOKUP(Kruistabel!B74&amp;Kruistabel!B75,'h-uitslagen'!A:D,4,FALSE)))</f>
        <v/>
      </c>
      <c r="H75" s="19"/>
      <c r="I75" s="48" t="str">
        <f ca="1">IF(Kruistabel!B75="","",_xlfn.IFERROR(VLOOKUP(Kruistabel!B75&amp;Kruistabel!B76,'h-uitslagen'!A:D,3,FALSE),VLOOKUP(Kruistabel!B76&amp;Kruistabel!B75,'h-uitslagen'!A:D,4,FALSE)))</f>
        <v/>
      </c>
      <c r="J75" s="48" t="str">
        <f ca="1">IF(Kruistabel!B75="","",_xlfn.IFERROR(VLOOKUP(Kruistabel!B75&amp;Kruistabel!B77,'h-uitslagen'!A:D,3,FALSE),VLOOKUP(Kruistabel!B77&amp;Kruistabel!B75,'h-uitslagen'!A:D,4,FALSE)))</f>
        <v/>
      </c>
      <c r="K75" s="48" t="str">
        <f ca="1">IF(Kruistabel!B75="","",_xlfn.IFERROR(VLOOKUP(Kruistabel!B75&amp;Kruistabel!B78,'h-uitslagen'!A:D,3,FALSE),VLOOKUP(Kruistabel!B78&amp;Kruistabel!B75,'h-uitslagen'!A:D,4,FALSE)))</f>
        <v/>
      </c>
      <c r="L75" s="48" t="str">
        <f ca="1">IF(Kruistabel!B75="","",_xlfn.IFERROR(VLOOKUP(Kruistabel!B75&amp;Kruistabel!B79,'h-uitslagen'!A:D,3,FALSE),VLOOKUP(Kruistabel!B79&amp;Kruistabel!B75,'h-uitslagen'!A:D,4,FALSE)))</f>
        <v/>
      </c>
      <c r="M75" s="48" t="str">
        <f ca="1">IF(Kruistabel!B75="","",_xlfn.IFERROR(VLOOKUP(Kruistabel!B75&amp;Kruistabel!B80,'h-uitslagen'!A:D,3,FALSE),VLOOKUP(Kruistabel!B80&amp;Kruistabel!B75,'h-uitslagen'!A:D,4,FALSE)))</f>
        <v/>
      </c>
      <c r="N75" s="48" t="str">
        <f ca="1">IF(Kruistabel!B75="","",_xlfn.IFERROR(VLOOKUP(Kruistabel!B75&amp;Kruistabel!B81,'h-uitslagen'!A:D,3,FALSE),VLOOKUP(Kruistabel!B81&amp;Kruistabel!B75,'h-uitslagen'!A:D,4,FALSE)))</f>
        <v/>
      </c>
      <c r="O75" s="48" t="str">
        <f ca="1">IF(Kruistabel!B75="","",_xlfn.IFERROR(VLOOKUP(Kruistabel!B75&amp;Kruistabel!B82,'h-uitslagen'!A:D,3,FALSE),VLOOKUP(Kruistabel!B82&amp;Kruistabel!B75,'h-uitslagen'!A:D,4,FALSE)))</f>
        <v/>
      </c>
      <c r="P75" s="48" t="str">
        <f ca="1">IF(Kruistabel!B75="","",_xlfn.IFERROR(VLOOKUP(Kruistabel!B75&amp;Kruistabel!B83,'h-uitslagen'!A:D,3,FALSE),VLOOKUP(Kruistabel!B83&amp;Kruistabel!B75,'h-uitslagen'!A:D,4,FALSE)))</f>
        <v/>
      </c>
      <c r="Q75" s="48">
        <f ca="1" t="shared" si="6"/>
        <v>0</v>
      </c>
    </row>
    <row r="76" spans="1:17" ht="12.75">
      <c r="A76" s="48">
        <f>A73</f>
        <v>7</v>
      </c>
      <c r="B76" s="48"/>
      <c r="C76" s="48"/>
      <c r="D76" s="48"/>
      <c r="G76" s="48" t="str">
        <f ca="1">IF(Kruistabel!B76="","",_xlfn.IFERROR(VLOOKUP(Kruistabel!B76&amp;Kruistabel!B74,'h-uitslagen'!A:D,3,FALSE),VLOOKUP(Kruistabel!B74&amp;Kruistabel!B76,'h-uitslagen'!A:D,4,FALSE)))</f>
        <v/>
      </c>
      <c r="H76" s="48" t="str">
        <f ca="1">IF(Kruistabel!B76="","",_xlfn.IFERROR(VLOOKUP(Kruistabel!B76&amp;Kruistabel!B75,'h-uitslagen'!A:D,3,FALSE),VLOOKUP(Kruistabel!B75&amp;Kruistabel!B76,'h-uitslagen'!A:D,4,FALSE)))</f>
        <v/>
      </c>
      <c r="I76" s="48"/>
      <c r="J76" s="48" t="str">
        <f ca="1">IF(Kruistabel!B76="","",_xlfn.IFERROR(VLOOKUP(Kruistabel!B76&amp;Kruistabel!B77,'h-uitslagen'!A:D,3,FALSE),VLOOKUP(Kruistabel!B77&amp;Kruistabel!B76,'h-uitslagen'!A:D,4,FALSE)))</f>
        <v/>
      </c>
      <c r="K76" s="48" t="str">
        <f ca="1">IF(Kruistabel!B76="","",_xlfn.IFERROR(VLOOKUP(Kruistabel!B76&amp;Kruistabel!B78,'h-uitslagen'!A:D,3,FALSE),VLOOKUP(Kruistabel!B78&amp;Kruistabel!B76,'h-uitslagen'!A:D,4,FALSE)))</f>
        <v/>
      </c>
      <c r="L76" s="48" t="str">
        <f ca="1">IF(Kruistabel!B76="","",_xlfn.IFERROR(VLOOKUP(Kruistabel!B76&amp;Kruistabel!B79,'h-uitslagen'!A:D,3,FALSE),VLOOKUP(Kruistabel!B79&amp;Kruistabel!B76,'h-uitslagen'!A:D,4,FALSE)))</f>
        <v/>
      </c>
      <c r="M76" s="48" t="str">
        <f ca="1">IF(Kruistabel!B76="","",_xlfn.IFERROR(VLOOKUP(Kruistabel!B76&amp;Kruistabel!B80,'h-uitslagen'!A:D,3,FALSE),VLOOKUP(Kruistabel!B80&amp;Kruistabel!B76,'h-uitslagen'!A:D,4,FALSE)))</f>
        <v/>
      </c>
      <c r="N76" s="48" t="str">
        <f ca="1">IF(Kruistabel!B76="","",_xlfn.IFERROR(VLOOKUP(Kruistabel!B76&amp;Kruistabel!B81,'h-uitslagen'!A:D,3,FALSE),VLOOKUP(Kruistabel!B81&amp;Kruistabel!B76,'h-uitslagen'!A:D,4,FALSE)))</f>
        <v/>
      </c>
      <c r="O76" s="48" t="str">
        <f ca="1">IF(Kruistabel!B76="","",_xlfn.IFERROR(VLOOKUP(Kruistabel!B76&amp;Kruistabel!B82,'h-uitslagen'!A:D,3,FALSE),VLOOKUP(Kruistabel!B82&amp;Kruistabel!B76,'h-uitslagen'!A:D,4,FALSE)))</f>
        <v/>
      </c>
      <c r="P76" s="48" t="str">
        <f ca="1">IF(Kruistabel!B76="","",_xlfn.IFERROR(VLOOKUP(Kruistabel!B76&amp;Kruistabel!B83,'h-uitslagen'!A:D,3,FALSE),VLOOKUP(Kruistabel!B83&amp;Kruistabel!B76,'h-uitslagen'!A:D,4,FALSE)))</f>
        <v/>
      </c>
      <c r="Q76" s="48">
        <f ca="1" t="shared" si="6"/>
        <v>0</v>
      </c>
    </row>
    <row r="77" spans="1:17" ht="12.75">
      <c r="A77" s="48">
        <f>A76</f>
        <v>7</v>
      </c>
      <c r="B77" s="4"/>
      <c r="C77" s="4"/>
      <c r="D77" s="4"/>
      <c r="E77" s="4"/>
      <c r="F77" s="4"/>
      <c r="G77" s="48" t="str">
        <f ca="1">IF(Kruistabel!B77="","",_xlfn.IFERROR(VLOOKUP(Kruistabel!B77&amp;Kruistabel!B74,'h-uitslagen'!A:D,3,FALSE),VLOOKUP(Kruistabel!B74&amp;Kruistabel!B77,'h-uitslagen'!A:D,4,FALSE)))</f>
        <v/>
      </c>
      <c r="H77" s="48" t="str">
        <f ca="1">IF(Kruistabel!B77="","",_xlfn.IFERROR(VLOOKUP(Kruistabel!B77&amp;Kruistabel!B75,'h-uitslagen'!A:D,3,FALSE),VLOOKUP(Kruistabel!B75&amp;Kruistabel!B77,'h-uitslagen'!A:D,4,FALSE)))</f>
        <v/>
      </c>
      <c r="I77" s="48" t="str">
        <f ca="1">IF(Kruistabel!B77="","",_xlfn.IFERROR(VLOOKUP(Kruistabel!B77&amp;Kruistabel!B76,'h-uitslagen'!A:D,3,FALSE),VLOOKUP(Kruistabel!B76&amp;Kruistabel!B77,'h-uitslagen'!A:D,4,FALSE)))</f>
        <v/>
      </c>
      <c r="J77" s="48"/>
      <c r="K77" s="48" t="str">
        <f ca="1">IF(Kruistabel!B77="","",_xlfn.IFERROR(VLOOKUP(Kruistabel!B77&amp;Kruistabel!B78,'h-uitslagen'!A:D,3,FALSE),VLOOKUP(Kruistabel!B78&amp;Kruistabel!B77,'h-uitslagen'!A:D,4,FALSE)))</f>
        <v/>
      </c>
      <c r="L77" s="48" t="str">
        <f ca="1">IF(Kruistabel!B77="","",_xlfn.IFERROR(VLOOKUP(Kruistabel!B77&amp;Kruistabel!B79,'h-uitslagen'!A:D,3,FALSE),VLOOKUP(Kruistabel!B79&amp;Kruistabel!B77,'h-uitslagen'!A:D,4,FALSE)))</f>
        <v/>
      </c>
      <c r="M77" s="48" t="str">
        <f ca="1">IF(Kruistabel!B77="","",_xlfn.IFERROR(VLOOKUP(Kruistabel!B77&amp;Kruistabel!B80,'h-uitslagen'!A:D,3,FALSE),VLOOKUP(Kruistabel!B80&amp;Kruistabel!B77,'h-uitslagen'!A:D,4,FALSE)))</f>
        <v/>
      </c>
      <c r="N77" s="48" t="str">
        <f ca="1">IF(Kruistabel!B77="","",_xlfn.IFERROR(VLOOKUP(Kruistabel!B77&amp;Kruistabel!B81,'h-uitslagen'!A:D,3,FALSE),VLOOKUP(Kruistabel!B81&amp;Kruistabel!B77,'h-uitslagen'!A:D,4,FALSE)))</f>
        <v/>
      </c>
      <c r="O77" s="48" t="str">
        <f ca="1">IF(Kruistabel!B77="","",_xlfn.IFERROR(VLOOKUP(Kruistabel!B77&amp;Kruistabel!B82,'h-uitslagen'!A:D,3,FALSE),VLOOKUP(Kruistabel!B82&amp;Kruistabel!B77,'h-uitslagen'!A:D,4,FALSE)))</f>
        <v/>
      </c>
      <c r="P77" s="48" t="str">
        <f ca="1">IF(Kruistabel!B77="","",_xlfn.IFERROR(VLOOKUP(Kruistabel!B77&amp;Kruistabel!B83,'h-uitslagen'!A:D,3,FALSE),VLOOKUP(Kruistabel!B83&amp;Kruistabel!B77,'h-uitslagen'!A:D,4,FALSE)))</f>
        <v/>
      </c>
      <c r="Q77" s="48">
        <f ca="1" t="shared" si="6"/>
        <v>0</v>
      </c>
    </row>
    <row r="78" spans="1:17" ht="12.75">
      <c r="A78" s="48">
        <f>A75</f>
        <v>7</v>
      </c>
      <c r="B78" s="48"/>
      <c r="C78" s="48"/>
      <c r="D78" s="48"/>
      <c r="G78" s="48" t="str">
        <f ca="1">IF(Kruistabel!B78="","",_xlfn.IFERROR(VLOOKUP(Kruistabel!B78&amp;Kruistabel!B74,'h-uitslagen'!A:D,3,FALSE),VLOOKUP(Kruistabel!B74&amp;Kruistabel!B78,'h-uitslagen'!A:D,4,FALSE)))</f>
        <v/>
      </c>
      <c r="H78" s="48" t="str">
        <f ca="1">IF(Kruistabel!B78="","",_xlfn.IFERROR(VLOOKUP(Kruistabel!B78&amp;Kruistabel!B75,'h-uitslagen'!A:D,3,FALSE),VLOOKUP(Kruistabel!B75&amp;Kruistabel!B78,'h-uitslagen'!A:D,4,FALSE)))</f>
        <v/>
      </c>
      <c r="I78" s="48" t="str">
        <f ca="1">IF(Kruistabel!B78="","",_xlfn.IFERROR(VLOOKUP(Kruistabel!B78&amp;Kruistabel!B76,'h-uitslagen'!A:D,3,FALSE),VLOOKUP(Kruistabel!B76&amp;Kruistabel!B78,'h-uitslagen'!A:D,4,FALSE)))</f>
        <v/>
      </c>
      <c r="J78" s="48" t="str">
        <f ca="1">IF(Kruistabel!B78="","",_xlfn.IFERROR(VLOOKUP(Kruistabel!B78&amp;Kruistabel!B77,'h-uitslagen'!A:D,3,FALSE),VLOOKUP(Kruistabel!B77&amp;Kruistabel!B78,'h-uitslagen'!A:D,4,FALSE)))</f>
        <v/>
      </c>
      <c r="K78" s="48"/>
      <c r="L78" s="48" t="str">
        <f ca="1">IF(Kruistabel!B78="","",_xlfn.IFERROR(VLOOKUP(Kruistabel!B78&amp;Kruistabel!B79,'h-uitslagen'!A:D,3,FALSE),VLOOKUP(Kruistabel!B79&amp;Kruistabel!B78,'h-uitslagen'!A:D,4,FALSE)))</f>
        <v/>
      </c>
      <c r="M78" s="48" t="str">
        <f ca="1">IF(Kruistabel!B78="","",_xlfn.IFERROR(VLOOKUP(Kruistabel!B78&amp;Kruistabel!B80,'h-uitslagen'!A:D,3,FALSE),VLOOKUP(Kruistabel!B80&amp;Kruistabel!B78,'h-uitslagen'!A:D,4,FALSE)))</f>
        <v/>
      </c>
      <c r="N78" s="48" t="str">
        <f ca="1">IF(Kruistabel!B78="","",_xlfn.IFERROR(VLOOKUP(Kruistabel!B78&amp;Kruistabel!B81,'h-uitslagen'!A:D,3,FALSE),VLOOKUP(Kruistabel!B81&amp;Kruistabel!B78,'h-uitslagen'!A:D,4,FALSE)))</f>
        <v/>
      </c>
      <c r="O78" s="48" t="str">
        <f ca="1">IF(Kruistabel!B78="","",_xlfn.IFERROR(VLOOKUP(Kruistabel!B78&amp;Kruistabel!B82,'h-uitslagen'!A:D,3,FALSE),VLOOKUP(Kruistabel!B82&amp;Kruistabel!B78,'h-uitslagen'!A:D,4,FALSE)))</f>
        <v/>
      </c>
      <c r="P78" s="48" t="str">
        <f ca="1">IF(Kruistabel!B78="","",_xlfn.IFERROR(VLOOKUP(Kruistabel!B78&amp;Kruistabel!B83,'h-uitslagen'!A:D,3,FALSE),VLOOKUP(Kruistabel!B83&amp;Kruistabel!B78,'h-uitslagen'!A:D,4,FALSE)))</f>
        <v/>
      </c>
      <c r="Q78" s="48">
        <f ca="1" t="shared" si="6"/>
        <v>0</v>
      </c>
    </row>
    <row r="79" spans="1:17" ht="12.75">
      <c r="A79" s="48">
        <f>A78</f>
        <v>7</v>
      </c>
      <c r="B79" s="48"/>
      <c r="C79" s="48"/>
      <c r="D79" s="48"/>
      <c r="G79" s="48" t="str">
        <f ca="1">IF(Kruistabel!B79="","",_xlfn.IFERROR(VLOOKUP(Kruistabel!B79&amp;Kruistabel!B74,'h-uitslagen'!A:D,3,FALSE),VLOOKUP(Kruistabel!B74&amp;Kruistabel!B79,'h-uitslagen'!A:D,4,FALSE)))</f>
        <v/>
      </c>
      <c r="H79" s="48" t="str">
        <f ca="1">IF(Kruistabel!B79="","",_xlfn.IFERROR(VLOOKUP(Kruistabel!B79&amp;Kruistabel!B75,'h-uitslagen'!A:D,3,FALSE),VLOOKUP(Kruistabel!B75&amp;Kruistabel!B79,'h-uitslagen'!A:D,4,FALSE)))</f>
        <v/>
      </c>
      <c r="I79" s="48" t="str">
        <f ca="1">IF(Kruistabel!B79="","",_xlfn.IFERROR(VLOOKUP(Kruistabel!B79&amp;Kruistabel!B76,'h-uitslagen'!A:D,3,FALSE),VLOOKUP(Kruistabel!B76&amp;Kruistabel!B79,'h-uitslagen'!A:D,4,FALSE)))</f>
        <v/>
      </c>
      <c r="J79" s="48" t="str">
        <f ca="1">IF(Kruistabel!B79="","",_xlfn.IFERROR(VLOOKUP(Kruistabel!B79&amp;Kruistabel!B77,'h-uitslagen'!A:D,3,FALSE),VLOOKUP(Kruistabel!B77&amp;Kruistabel!B79,'h-uitslagen'!A:D,4,FALSE)))</f>
        <v/>
      </c>
      <c r="K79" s="48" t="str">
        <f ca="1">IF(Kruistabel!B79="","",_xlfn.IFERROR(VLOOKUP(Kruistabel!B79&amp;Kruistabel!B78,'h-uitslagen'!A:D,3,FALSE),VLOOKUP(Kruistabel!B78&amp;Kruistabel!B79,'h-uitslagen'!A:D,4,FALSE)))</f>
        <v/>
      </c>
      <c r="L79" s="48"/>
      <c r="M79" s="48" t="str">
        <f ca="1">IF(Kruistabel!B79="","",_xlfn.IFERROR(VLOOKUP(Kruistabel!B79&amp;Kruistabel!B80,'h-uitslagen'!A:D,3,FALSE),VLOOKUP(Kruistabel!B80&amp;Kruistabel!B79,'h-uitslagen'!A:D,4,FALSE)))</f>
        <v/>
      </c>
      <c r="N79" s="48" t="str">
        <f ca="1">IF(Kruistabel!B79="","",_xlfn.IFERROR(VLOOKUP(Kruistabel!B79&amp;Kruistabel!B81,'h-uitslagen'!A:D,3,FALSE),VLOOKUP(Kruistabel!B81&amp;Kruistabel!B79,'h-uitslagen'!A:D,4,FALSE)))</f>
        <v/>
      </c>
      <c r="O79" s="48" t="str">
        <f ca="1">IF(Kruistabel!B79="","",_xlfn.IFERROR(VLOOKUP(Kruistabel!B79&amp;Kruistabel!B82,'h-uitslagen'!A:D,3,FALSE),VLOOKUP(Kruistabel!B82&amp;Kruistabel!B79,'h-uitslagen'!A:D,4,FALSE)))</f>
        <v/>
      </c>
      <c r="P79" s="48" t="str">
        <f ca="1">IF(Kruistabel!B79="","",_xlfn.IFERROR(VLOOKUP(Kruistabel!B79&amp;Kruistabel!B83,'h-uitslagen'!A:D,3,FALSE),VLOOKUP(Kruistabel!B83&amp;Kruistabel!B79,'h-uitslagen'!A:D,4,FALSE)))</f>
        <v/>
      </c>
      <c r="Q79" s="48">
        <f ca="1" t="shared" si="6"/>
        <v>0</v>
      </c>
    </row>
    <row r="80" spans="1:17" ht="12.75">
      <c r="A80" s="48">
        <f>A79</f>
        <v>7</v>
      </c>
      <c r="B80" s="48"/>
      <c r="C80" s="48"/>
      <c r="D80" s="48"/>
      <c r="G80" s="48" t="str">
        <f ca="1">IF(Kruistabel!B80="","",_xlfn.IFERROR(VLOOKUP(Kruistabel!B80&amp;Kruistabel!B74,'h-uitslagen'!A:D,3,FALSE),VLOOKUP(Kruistabel!B74&amp;Kruistabel!B80,'h-uitslagen'!A:D,4,FALSE)))</f>
        <v/>
      </c>
      <c r="H80" s="48" t="str">
        <f ca="1">IF(Kruistabel!B80="","",_xlfn.IFERROR(VLOOKUP(Kruistabel!B80&amp;Kruistabel!B75,'h-uitslagen'!A:D,3,FALSE),VLOOKUP(Kruistabel!B75&amp;Kruistabel!B80,'h-uitslagen'!A:D,4,FALSE)))</f>
        <v/>
      </c>
      <c r="I80" s="48" t="str">
        <f ca="1">IF(Kruistabel!B80="","",_xlfn.IFERROR(VLOOKUP(Kruistabel!B80&amp;Kruistabel!B76,'h-uitslagen'!A:D,3,FALSE),VLOOKUP(Kruistabel!B76&amp;Kruistabel!B80,'h-uitslagen'!A:D,4,FALSE)))</f>
        <v/>
      </c>
      <c r="J80" s="48" t="str">
        <f ca="1">IF(Kruistabel!B80="","",_xlfn.IFERROR(VLOOKUP(Kruistabel!B80&amp;Kruistabel!B77,'h-uitslagen'!A:D,3,FALSE),VLOOKUP(Kruistabel!B77&amp;Kruistabel!B80,'h-uitslagen'!A:D,4,FALSE)))</f>
        <v/>
      </c>
      <c r="K80" s="48" t="str">
        <f ca="1">IF(Kruistabel!B80="","",_xlfn.IFERROR(VLOOKUP(Kruistabel!B80&amp;Kruistabel!B78,'h-uitslagen'!A:D,3,FALSE),VLOOKUP(Kruistabel!B78&amp;Kruistabel!B80,'h-uitslagen'!A:D,4,FALSE)))</f>
        <v/>
      </c>
      <c r="L80" s="48" t="str">
        <f ca="1">IF(Kruistabel!B80="","",_xlfn.IFERROR(VLOOKUP(Kruistabel!B80&amp;Kruistabel!B79,'h-uitslagen'!A:D,3,FALSE),VLOOKUP(Kruistabel!B79&amp;Kruistabel!B80,'h-uitslagen'!A:D,4,FALSE)))</f>
        <v/>
      </c>
      <c r="N80" s="48" t="str">
        <f ca="1">IF(Kruistabel!B80="","",_xlfn.IFERROR(VLOOKUP(Kruistabel!B80&amp;Kruistabel!B81,'h-uitslagen'!A:D,3,FALSE),VLOOKUP(Kruistabel!B81&amp;Kruistabel!B80,'h-uitslagen'!A:D,4,FALSE)))</f>
        <v/>
      </c>
      <c r="O80" s="48" t="str">
        <f ca="1">IF(Kruistabel!B80="","",_xlfn.IFERROR(VLOOKUP(Kruistabel!B80&amp;Kruistabel!B82,'h-uitslagen'!A:D,3,FALSE),VLOOKUP(Kruistabel!B82&amp;Kruistabel!B80,'h-uitslagen'!A:D,4,FALSE)))</f>
        <v/>
      </c>
      <c r="P80" s="48" t="str">
        <f ca="1">IF(Kruistabel!B80="","",_xlfn.IFERROR(VLOOKUP(Kruistabel!B80&amp;Kruistabel!B83,'h-uitslagen'!A:D,3,FALSE),VLOOKUP(Kruistabel!B83&amp;Kruistabel!B80,'h-uitslagen'!A:D,4,FALSE)))</f>
        <v/>
      </c>
      <c r="Q80" s="48">
        <f ca="1" t="shared" si="6"/>
        <v>0</v>
      </c>
    </row>
    <row r="81" spans="1:17" ht="12.75">
      <c r="A81" s="48">
        <f>A80</f>
        <v>7</v>
      </c>
      <c r="B81" s="48"/>
      <c r="C81" s="48"/>
      <c r="D81" s="48"/>
      <c r="G81" s="48" t="str">
        <f ca="1">IF(Kruistabel!B81="","",_xlfn.IFERROR(VLOOKUP(Kruistabel!B81&amp;Kruistabel!B74,'h-uitslagen'!A:D,3,FALSE),VLOOKUP(Kruistabel!B74&amp;Kruistabel!B81,'h-uitslagen'!A:D,4,FALSE)))</f>
        <v/>
      </c>
      <c r="H81" s="48" t="str">
        <f ca="1">IF(Kruistabel!B81="","",_xlfn.IFERROR(VLOOKUP(Kruistabel!B81&amp;Kruistabel!B75,'h-uitslagen'!A:D,3,FALSE),VLOOKUP(Kruistabel!B75&amp;Kruistabel!B81,'h-uitslagen'!A:D,4,FALSE)))</f>
        <v/>
      </c>
      <c r="I81" s="48" t="str">
        <f ca="1">IF(Kruistabel!B81="","",_xlfn.IFERROR(VLOOKUP(Kruistabel!B81&amp;Kruistabel!B76,'h-uitslagen'!A:D,3,FALSE),VLOOKUP(Kruistabel!B76&amp;Kruistabel!B81,'h-uitslagen'!A:D,4,FALSE)))</f>
        <v/>
      </c>
      <c r="J81" s="48" t="str">
        <f ca="1">IF(Kruistabel!B81="","",_xlfn.IFERROR(VLOOKUP(Kruistabel!B81&amp;Kruistabel!B77,'h-uitslagen'!A:D,3,FALSE),VLOOKUP(Kruistabel!B77&amp;Kruistabel!B81,'h-uitslagen'!A:D,4,FALSE)))</f>
        <v/>
      </c>
      <c r="K81" s="48" t="str">
        <f ca="1">IF(Kruistabel!B81="","",_xlfn.IFERROR(VLOOKUP(Kruistabel!B81&amp;Kruistabel!B78,'h-uitslagen'!A:D,3,FALSE),VLOOKUP(Kruistabel!B78&amp;Kruistabel!B81,'h-uitslagen'!A:D,4,FALSE)))</f>
        <v/>
      </c>
      <c r="L81" s="48" t="str">
        <f ca="1">IF(Kruistabel!B81="","",_xlfn.IFERROR(VLOOKUP(Kruistabel!B81&amp;Kruistabel!B79,'h-uitslagen'!A:D,3,FALSE),VLOOKUP(Kruistabel!B79&amp;Kruistabel!B81,'h-uitslagen'!A:D,4,FALSE)))</f>
        <v/>
      </c>
      <c r="M81" s="48" t="str">
        <f ca="1">IF(Kruistabel!B81="","",_xlfn.IFERROR(VLOOKUP(Kruistabel!B81&amp;Kruistabel!B80,'h-uitslagen'!A:D,3,FALSE),VLOOKUP(Kruistabel!B80&amp;Kruistabel!B81,'h-uitslagen'!A:D,4,FALSE)))</f>
        <v/>
      </c>
      <c r="O81" s="48" t="str">
        <f ca="1">IF(Kruistabel!B81="","",_xlfn.IFERROR(VLOOKUP(Kruistabel!B81&amp;Kruistabel!B82,'h-uitslagen'!A:D,3,FALSE),VLOOKUP(Kruistabel!B82&amp;Kruistabel!B81,'h-uitslagen'!A:D,4,FALSE)))</f>
        <v/>
      </c>
      <c r="P81" s="48" t="str">
        <f ca="1">IF(Kruistabel!B81="","",_xlfn.IFERROR(VLOOKUP(Kruistabel!B81&amp;Kruistabel!B83,'h-uitslagen'!A:D,3,FALSE),VLOOKUP(Kruistabel!B83&amp;Kruistabel!B81,'h-uitslagen'!A:D,4,FALSE)))</f>
        <v/>
      </c>
      <c r="Q81" s="48">
        <f ca="1" t="shared" si="6"/>
        <v>0</v>
      </c>
    </row>
    <row r="82" spans="1:17" ht="12.75">
      <c r="A82" s="48">
        <f>A81</f>
        <v>7</v>
      </c>
      <c r="B82" s="48"/>
      <c r="C82" s="48"/>
      <c r="D82" s="48"/>
      <c r="G82" s="48" t="str">
        <f ca="1">IF(Kruistabel!B82="","",_xlfn.IFERROR(VLOOKUP(Kruistabel!B82&amp;Kruistabel!B74,'h-uitslagen'!A:D,3,FALSE),VLOOKUP(Kruistabel!B74&amp;Kruistabel!B82,'h-uitslagen'!A:D,4,FALSE)))</f>
        <v/>
      </c>
      <c r="H82" s="48" t="str">
        <f ca="1">IF(Kruistabel!B82="","",_xlfn.IFERROR(VLOOKUP(Kruistabel!B82&amp;Kruistabel!B75,'h-uitslagen'!A:D,3,FALSE),VLOOKUP(Kruistabel!B75&amp;Kruistabel!B82,'h-uitslagen'!A:D,4,FALSE)))</f>
        <v/>
      </c>
      <c r="I82" s="48" t="str">
        <f ca="1">IF(Kruistabel!B82="","",_xlfn.IFERROR(VLOOKUP(Kruistabel!B82&amp;Kruistabel!B76,'h-uitslagen'!A:D,3,FALSE),VLOOKUP(Kruistabel!B76&amp;Kruistabel!B82,'h-uitslagen'!A:D,4,FALSE)))</f>
        <v/>
      </c>
      <c r="J82" s="48" t="str">
        <f ca="1">IF(Kruistabel!B82="","",_xlfn.IFERROR(VLOOKUP(Kruistabel!B82&amp;Kruistabel!B77,'h-uitslagen'!A:D,3,FALSE),VLOOKUP(Kruistabel!B77&amp;Kruistabel!B82,'h-uitslagen'!A:D,4,FALSE)))</f>
        <v/>
      </c>
      <c r="K82" s="48" t="str">
        <f ca="1">IF(Kruistabel!B82="","",_xlfn.IFERROR(VLOOKUP(Kruistabel!B82&amp;Kruistabel!B78,'h-uitslagen'!A:D,3,FALSE),VLOOKUP(Kruistabel!B78&amp;Kruistabel!B82,'h-uitslagen'!A:D,4,FALSE)))</f>
        <v/>
      </c>
      <c r="L82" s="48" t="str">
        <f ca="1">IF(Kruistabel!B82="","",_xlfn.IFERROR(VLOOKUP(Kruistabel!B82&amp;Kruistabel!B79,'h-uitslagen'!A:D,3,FALSE),VLOOKUP(Kruistabel!B79&amp;Kruistabel!B82,'h-uitslagen'!A:D,4,FALSE)))</f>
        <v/>
      </c>
      <c r="M82" s="48" t="str">
        <f ca="1">IF(Kruistabel!B82="","",_xlfn.IFERROR(VLOOKUP(Kruistabel!B82&amp;Kruistabel!B80,'h-uitslagen'!A:D,3,FALSE),VLOOKUP(Kruistabel!B80&amp;Kruistabel!B82,'h-uitslagen'!A:D,4,FALSE)))</f>
        <v/>
      </c>
      <c r="N82" s="48" t="str">
        <f ca="1">IF(Kruistabel!B82="","",_xlfn.IFERROR(VLOOKUP(Kruistabel!B82&amp;Kruistabel!B81,'h-uitslagen'!A:D,3,FALSE),VLOOKUP(Kruistabel!B81&amp;Kruistabel!B82,'h-uitslagen'!A:D,4,FALSE)))</f>
        <v/>
      </c>
      <c r="P82" s="48" t="str">
        <f ca="1">IF(Kruistabel!B82="","",_xlfn.IFERROR(VLOOKUP(Kruistabel!B82&amp;Kruistabel!B83,'h-uitslagen'!A:D,3,FALSE),VLOOKUP(Kruistabel!B83&amp;Kruistabel!B82,'h-uitslagen'!A:D,4,FALSE)))</f>
        <v/>
      </c>
      <c r="Q82" s="48">
        <f ca="1" t="shared" si="6"/>
        <v>0</v>
      </c>
    </row>
    <row r="83" spans="1:17" ht="12.75">
      <c r="A83" s="48">
        <f>A82</f>
        <v>7</v>
      </c>
      <c r="B83" s="48"/>
      <c r="C83" s="48"/>
      <c r="D83" s="48"/>
      <c r="G83" s="48" t="str">
        <f ca="1">IF(Kruistabel!B83="","",_xlfn.IFERROR(VLOOKUP(Kruistabel!B83&amp;Kruistabel!B74,'h-uitslagen'!A:D,3,FALSE),VLOOKUP(Kruistabel!B74&amp;Kruistabel!B83,'h-uitslagen'!A:D,4,FALSE)))</f>
        <v/>
      </c>
      <c r="H83" s="48" t="str">
        <f ca="1">IF(Kruistabel!B83="","",_xlfn.IFERROR(VLOOKUP(Kruistabel!B83&amp;Kruistabel!B75,'h-uitslagen'!A:D,3,FALSE),VLOOKUP(Kruistabel!B75&amp;Kruistabel!B83,'h-uitslagen'!A:D,4,FALSE)))</f>
        <v/>
      </c>
      <c r="I83" s="48" t="str">
        <f ca="1">IF(Kruistabel!B83="","",_xlfn.IFERROR(VLOOKUP(Kruistabel!B83&amp;Kruistabel!B76,'h-uitslagen'!A:D,3,FALSE),VLOOKUP(Kruistabel!B76&amp;Kruistabel!B83,'h-uitslagen'!A:D,4,FALSE)))</f>
        <v/>
      </c>
      <c r="J83" s="48" t="str">
        <f ca="1">IF(Kruistabel!B83="","",_xlfn.IFERROR(VLOOKUP(Kruistabel!B83&amp;Kruistabel!B77,'h-uitslagen'!A:D,3,FALSE),VLOOKUP(Kruistabel!B77&amp;Kruistabel!B83,'h-uitslagen'!A:D,4,FALSE)))</f>
        <v/>
      </c>
      <c r="K83" s="48" t="str">
        <f ca="1">IF(Kruistabel!B83="","",_xlfn.IFERROR(VLOOKUP(Kruistabel!B83&amp;Kruistabel!B78,'h-uitslagen'!A:D,3,FALSE),VLOOKUP(Kruistabel!B78&amp;Kruistabel!B83,'h-uitslagen'!A:D,4,FALSE)))</f>
        <v/>
      </c>
      <c r="L83" s="48" t="str">
        <f ca="1">IF(Kruistabel!B83="","",_xlfn.IFERROR(VLOOKUP(Kruistabel!B83&amp;Kruistabel!B79,'h-uitslagen'!A:D,3,FALSE),VLOOKUP(Kruistabel!B79&amp;Kruistabel!B83,'h-uitslagen'!A:D,4,FALSE)))</f>
        <v/>
      </c>
      <c r="M83" s="48" t="str">
        <f ca="1">IF(Kruistabel!B83="","",_xlfn.IFERROR(VLOOKUP(Kruistabel!B83&amp;Kruistabel!B80,'h-uitslagen'!A:D,3,FALSE),VLOOKUP(Kruistabel!B80&amp;Kruistabel!B83,'h-uitslagen'!A:D,4,FALSE)))</f>
        <v/>
      </c>
      <c r="N83" s="48" t="str">
        <f ca="1">IF(Kruistabel!B83="","",_xlfn.IFERROR(VLOOKUP(Kruistabel!B83&amp;Kruistabel!B81,'h-uitslagen'!A:D,3,FALSE),VLOOKUP(Kruistabel!B81&amp;Kruistabel!B83,'h-uitslagen'!A:D,4,FALSE)))</f>
        <v/>
      </c>
      <c r="O83" s="48" t="str">
        <f ca="1">IF(Kruistabel!B83="","",_xlfn.IFERROR(VLOOKUP(Kruistabel!B83&amp;Kruistabel!B82,'h-uitslagen'!A:D,3,FALSE),VLOOKUP(Kruistabel!B82&amp;Kruistabel!B83,'h-uitslagen'!A:D,4,FALSE)))</f>
        <v/>
      </c>
      <c r="Q83" s="48">
        <f ca="1" t="shared" si="6"/>
        <v>0</v>
      </c>
    </row>
    <row r="84" spans="1:17" ht="12.75">
      <c r="A84" s="48"/>
      <c r="B84" s="48"/>
      <c r="C84" s="48"/>
      <c r="D84" s="48"/>
      <c r="G84" s="48"/>
      <c r="H84" s="48"/>
      <c r="I84" s="48"/>
      <c r="J84" s="48"/>
      <c r="K84" s="48"/>
      <c r="L84" s="48"/>
      <c r="Q84" s="48"/>
    </row>
    <row r="85" spans="1:17" ht="12.75">
      <c r="A85" s="4">
        <f>A73+1</f>
        <v>8</v>
      </c>
      <c r="B85" s="4">
        <v>1</v>
      </c>
      <c r="C85" s="4">
        <v>2</v>
      </c>
      <c r="D85" s="4">
        <v>3</v>
      </c>
      <c r="E85" s="4">
        <v>4</v>
      </c>
      <c r="F85" s="4">
        <v>5</v>
      </c>
      <c r="G85" s="4">
        <v>1</v>
      </c>
      <c r="H85" s="4">
        <v>2</v>
      </c>
      <c r="I85" s="4">
        <v>3</v>
      </c>
      <c r="J85" s="4">
        <v>4</v>
      </c>
      <c r="K85" s="4">
        <v>5</v>
      </c>
      <c r="L85" s="4">
        <v>6</v>
      </c>
      <c r="M85" s="4">
        <v>7</v>
      </c>
      <c r="N85" s="4">
        <v>8</v>
      </c>
      <c r="O85" s="4">
        <v>9</v>
      </c>
      <c r="P85" s="4">
        <v>10</v>
      </c>
      <c r="Q85" s="4" t="s">
        <v>86</v>
      </c>
    </row>
    <row r="86" spans="1:17" ht="12.75">
      <c r="A86" s="48">
        <f>A85</f>
        <v>8</v>
      </c>
      <c r="B86" s="48"/>
      <c r="C86" s="48"/>
      <c r="D86" s="48"/>
      <c r="G86" s="48"/>
      <c r="H86" s="48" t="str">
        <f ca="1">IF(Kruistabel!B86="","",_xlfn.IFERROR(VLOOKUP(Kruistabel!B86&amp;Kruistabel!B87,'h-uitslagen'!A:D,3,FALSE),VLOOKUP(Kruistabel!B87&amp;Kruistabel!B86,'h-uitslagen'!A:D,4,FALSE)))</f>
        <v/>
      </c>
      <c r="I86" s="48" t="str">
        <f ca="1">IF(Kruistabel!B86="","",_xlfn.IFERROR(VLOOKUP(Kruistabel!B86&amp;Kruistabel!B88,'h-uitslagen'!A:D,3,FALSE),VLOOKUP(Kruistabel!B88&amp;Kruistabel!B86,'h-uitslagen'!A:D,4,FALSE)))</f>
        <v/>
      </c>
      <c r="J86" s="48" t="str">
        <f ca="1">IF(Kruistabel!B86="","",_xlfn.IFERROR(VLOOKUP(Kruistabel!B86&amp;Kruistabel!B89,'h-uitslagen'!A:D,3,FALSE),VLOOKUP(Kruistabel!B89&amp;Kruistabel!B86,'h-uitslagen'!A:D,4,FALSE)))</f>
        <v/>
      </c>
      <c r="K86" s="48" t="str">
        <f ca="1">IF(Kruistabel!B86="","",_xlfn.IFERROR(VLOOKUP(Kruistabel!B86&amp;Kruistabel!B90,'h-uitslagen'!A:D,3,FALSE),VLOOKUP(Kruistabel!B90&amp;Kruistabel!B86,'h-uitslagen'!A:D,4,FALSE)))</f>
        <v/>
      </c>
      <c r="L86" s="48" t="str">
        <f ca="1">IF(Kruistabel!B86="","",_xlfn.IFERROR(VLOOKUP(Kruistabel!B86&amp;Kruistabel!B91,'h-uitslagen'!A:D,3,FALSE),VLOOKUP(Kruistabel!B91&amp;Kruistabel!B86,'h-uitslagen'!A:D,4,FALSE)))</f>
        <v/>
      </c>
      <c r="M86" s="48" t="str">
        <f ca="1">IF(Kruistabel!B86="","",_xlfn.IFERROR(VLOOKUP(Kruistabel!B86&amp;Kruistabel!B92,'h-uitslagen'!A:D,3,FALSE),VLOOKUP(Kruistabel!B92&amp;Kruistabel!B86,'h-uitslagen'!A:D,4,FALSE)))</f>
        <v/>
      </c>
      <c r="N86" s="48" t="str">
        <f ca="1">IF(Kruistabel!B86="","",_xlfn.IFERROR(VLOOKUP(Kruistabel!B86&amp;Kruistabel!B93,'h-uitslagen'!A:D,3,FALSE),VLOOKUP(Kruistabel!B93&amp;Kruistabel!B86,'h-uitslagen'!A:D,4,FALSE)))</f>
        <v/>
      </c>
      <c r="O86" s="48" t="str">
        <f ca="1">IF(Kruistabel!B86="","",_xlfn.IFERROR(VLOOKUP(Kruistabel!B86&amp;Kruistabel!B94,'h-uitslagen'!A:D,3,FALSE),VLOOKUP(Kruistabel!B94&amp;Kruistabel!B86,'h-uitslagen'!A:D,4,FALSE)))</f>
        <v/>
      </c>
      <c r="P86" s="48" t="str">
        <f ca="1">IF(Kruistabel!B86="","",_xlfn.IFERROR(VLOOKUP(Kruistabel!B86&amp;Kruistabel!B95,'h-uitslagen'!A:D,3,FALSE),VLOOKUP(Kruistabel!B95&amp;Kruistabel!B86,'h-uitslagen'!A:D,4,FALSE)))</f>
        <v/>
      </c>
      <c r="Q86" s="48">
        <f aca="true" t="shared" si="7" ref="Q86:Q95">SUM(G86:P86)</f>
        <v>0</v>
      </c>
    </row>
    <row r="87" spans="1:17" ht="12.75">
      <c r="A87" s="48">
        <f>A86</f>
        <v>8</v>
      </c>
      <c r="B87" s="48"/>
      <c r="C87" s="48"/>
      <c r="D87" s="48"/>
      <c r="G87" s="48" t="str">
        <f ca="1">IF(Kruistabel!B87="","",_xlfn.IFERROR(VLOOKUP(Kruistabel!B87&amp;Kruistabel!B86,'h-uitslagen'!A:D,3,FALSE),VLOOKUP(Kruistabel!B86&amp;Kruistabel!B87,'h-uitslagen'!A:D,4,FALSE)))</f>
        <v/>
      </c>
      <c r="H87" s="19"/>
      <c r="I87" s="48" t="str">
        <f ca="1">IF(Kruistabel!B87="","",_xlfn.IFERROR(VLOOKUP(Kruistabel!B87&amp;Kruistabel!B88,'h-uitslagen'!A:D,3,FALSE),VLOOKUP(Kruistabel!B88&amp;Kruistabel!B87,'h-uitslagen'!A:D,4,FALSE)))</f>
        <v/>
      </c>
      <c r="J87" s="48" t="str">
        <f ca="1">IF(Kruistabel!B87="","",_xlfn.IFERROR(VLOOKUP(Kruistabel!B87&amp;Kruistabel!B89,'h-uitslagen'!A:D,3,FALSE),VLOOKUP(Kruistabel!B89&amp;Kruistabel!B87,'h-uitslagen'!A:D,4,FALSE)))</f>
        <v/>
      </c>
      <c r="K87" s="48" t="str">
        <f ca="1">IF(Kruistabel!B87="","",_xlfn.IFERROR(VLOOKUP(Kruistabel!B87&amp;Kruistabel!B90,'h-uitslagen'!A:D,3,FALSE),VLOOKUP(Kruistabel!B90&amp;Kruistabel!B87,'h-uitslagen'!A:D,4,FALSE)))</f>
        <v/>
      </c>
      <c r="L87" s="48" t="str">
        <f ca="1">IF(Kruistabel!B87="","",_xlfn.IFERROR(VLOOKUP(Kruistabel!B87&amp;Kruistabel!B91,'h-uitslagen'!A:D,3,FALSE),VLOOKUP(Kruistabel!B91&amp;Kruistabel!B87,'h-uitslagen'!A:D,4,FALSE)))</f>
        <v/>
      </c>
      <c r="M87" s="48" t="str">
        <f ca="1">IF(Kruistabel!B87="","",_xlfn.IFERROR(VLOOKUP(Kruistabel!B87&amp;Kruistabel!B92,'h-uitslagen'!A:D,3,FALSE),VLOOKUP(Kruistabel!B92&amp;Kruistabel!B87,'h-uitslagen'!A:D,4,FALSE)))</f>
        <v/>
      </c>
      <c r="N87" s="48" t="str">
        <f ca="1">IF(Kruistabel!B87="","",_xlfn.IFERROR(VLOOKUP(Kruistabel!B87&amp;Kruistabel!B93,'h-uitslagen'!A:D,3,FALSE),VLOOKUP(Kruistabel!B93&amp;Kruistabel!B87,'h-uitslagen'!A:D,4,FALSE)))</f>
        <v/>
      </c>
      <c r="O87" s="48" t="str">
        <f ca="1">IF(Kruistabel!B87="","",_xlfn.IFERROR(VLOOKUP(Kruistabel!B87&amp;Kruistabel!B94,'h-uitslagen'!A:D,3,FALSE),VLOOKUP(Kruistabel!B94&amp;Kruistabel!B87,'h-uitslagen'!A:D,4,FALSE)))</f>
        <v/>
      </c>
      <c r="P87" s="48" t="str">
        <f ca="1">IF(Kruistabel!B87="","",_xlfn.IFERROR(VLOOKUP(Kruistabel!B87&amp;Kruistabel!B95,'h-uitslagen'!A:D,3,FALSE),VLOOKUP(Kruistabel!B95&amp;Kruistabel!B87,'h-uitslagen'!A:D,4,FALSE)))</f>
        <v/>
      </c>
      <c r="Q87" s="48">
        <f ca="1" t="shared" si="7"/>
        <v>0</v>
      </c>
    </row>
    <row r="88" spans="1:17" ht="12.75">
      <c r="A88" s="48">
        <f>A85</f>
        <v>8</v>
      </c>
      <c r="B88" s="48"/>
      <c r="C88" s="48"/>
      <c r="D88" s="48"/>
      <c r="G88" s="48" t="str">
        <f ca="1">IF(Kruistabel!B88="","",_xlfn.IFERROR(VLOOKUP(Kruistabel!B88&amp;Kruistabel!B86,'h-uitslagen'!A:D,3,FALSE),VLOOKUP(Kruistabel!B86&amp;Kruistabel!B88,'h-uitslagen'!A:D,4,FALSE)))</f>
        <v/>
      </c>
      <c r="H88" s="48" t="str">
        <f ca="1">IF(Kruistabel!B88="","",_xlfn.IFERROR(VLOOKUP(Kruistabel!B88&amp;Kruistabel!B87,'h-uitslagen'!A:D,3,FALSE),VLOOKUP(Kruistabel!B87&amp;Kruistabel!B88,'h-uitslagen'!A:D,4,FALSE)))</f>
        <v/>
      </c>
      <c r="I88" s="48"/>
      <c r="J88" s="48" t="str">
        <f ca="1">IF(Kruistabel!B88="","",_xlfn.IFERROR(VLOOKUP(Kruistabel!B88&amp;Kruistabel!B89,'h-uitslagen'!A:D,3,FALSE),VLOOKUP(Kruistabel!B89&amp;Kruistabel!B88,'h-uitslagen'!A:D,4,FALSE)))</f>
        <v/>
      </c>
      <c r="K88" s="48" t="str">
        <f ca="1">IF(Kruistabel!B88="","",_xlfn.IFERROR(VLOOKUP(Kruistabel!B88&amp;Kruistabel!B90,'h-uitslagen'!A:D,3,FALSE),VLOOKUP(Kruistabel!B90&amp;Kruistabel!B88,'h-uitslagen'!A:D,4,FALSE)))</f>
        <v/>
      </c>
      <c r="L88" s="48" t="str">
        <f ca="1">IF(Kruistabel!B88="","",_xlfn.IFERROR(VLOOKUP(Kruistabel!B88&amp;Kruistabel!B91,'h-uitslagen'!A:D,3,FALSE),VLOOKUP(Kruistabel!B91&amp;Kruistabel!B88,'h-uitslagen'!A:D,4,FALSE)))</f>
        <v/>
      </c>
      <c r="M88" s="48" t="str">
        <f ca="1">IF(Kruistabel!B88="","",_xlfn.IFERROR(VLOOKUP(Kruistabel!B88&amp;Kruistabel!B92,'h-uitslagen'!A:D,3,FALSE),VLOOKUP(Kruistabel!B92&amp;Kruistabel!B88,'h-uitslagen'!A:D,4,FALSE)))</f>
        <v/>
      </c>
      <c r="N88" s="48" t="str">
        <f ca="1">IF(Kruistabel!B88="","",_xlfn.IFERROR(VLOOKUP(Kruistabel!B88&amp;Kruistabel!B93,'h-uitslagen'!A:D,3,FALSE),VLOOKUP(Kruistabel!B93&amp;Kruistabel!B88,'h-uitslagen'!A:D,4,FALSE)))</f>
        <v/>
      </c>
      <c r="O88" s="48" t="str">
        <f ca="1">IF(Kruistabel!B88="","",_xlfn.IFERROR(VLOOKUP(Kruistabel!B88&amp;Kruistabel!B94,'h-uitslagen'!A:D,3,FALSE),VLOOKUP(Kruistabel!B94&amp;Kruistabel!B88,'h-uitslagen'!A:D,4,FALSE)))</f>
        <v/>
      </c>
      <c r="P88" s="48" t="str">
        <f ca="1">IF(Kruistabel!B88="","",_xlfn.IFERROR(VLOOKUP(Kruistabel!B88&amp;Kruistabel!B95,'h-uitslagen'!A:D,3,FALSE),VLOOKUP(Kruistabel!B95&amp;Kruistabel!B88,'h-uitslagen'!A:D,4,FALSE)))</f>
        <v/>
      </c>
      <c r="Q88" s="48">
        <f ca="1" t="shared" si="7"/>
        <v>0</v>
      </c>
    </row>
    <row r="89" spans="1:17" ht="12.75">
      <c r="A89" s="48">
        <f>A88</f>
        <v>8</v>
      </c>
      <c r="B89" s="4"/>
      <c r="C89" s="4"/>
      <c r="D89" s="4"/>
      <c r="E89" s="4"/>
      <c r="F89" s="4"/>
      <c r="G89" s="48" t="str">
        <f ca="1">IF(Kruistabel!B89="","",_xlfn.IFERROR(VLOOKUP(Kruistabel!B89&amp;Kruistabel!B86,'h-uitslagen'!A:D,3,FALSE),VLOOKUP(Kruistabel!B86&amp;Kruistabel!B89,'h-uitslagen'!A:D,4,FALSE)))</f>
        <v/>
      </c>
      <c r="H89" s="48" t="str">
        <f ca="1">IF(Kruistabel!B89="","",_xlfn.IFERROR(VLOOKUP(Kruistabel!B89&amp;Kruistabel!B87,'h-uitslagen'!A:D,3,FALSE),VLOOKUP(Kruistabel!B87&amp;Kruistabel!B89,'h-uitslagen'!A:D,4,FALSE)))</f>
        <v/>
      </c>
      <c r="I89" s="48" t="str">
        <f ca="1">IF(Kruistabel!B89="","",_xlfn.IFERROR(VLOOKUP(Kruistabel!B89&amp;Kruistabel!B88,'h-uitslagen'!A:D,3,FALSE),VLOOKUP(Kruistabel!B88&amp;Kruistabel!B89,'h-uitslagen'!A:D,4,FALSE)))</f>
        <v/>
      </c>
      <c r="J89" s="48"/>
      <c r="K89" s="48" t="str">
        <f ca="1">IF(Kruistabel!B89="","",_xlfn.IFERROR(VLOOKUP(Kruistabel!B89&amp;Kruistabel!B90,'h-uitslagen'!A:D,3,FALSE),VLOOKUP(Kruistabel!B90&amp;Kruistabel!B89,'h-uitslagen'!A:D,4,FALSE)))</f>
        <v/>
      </c>
      <c r="L89" s="48" t="str">
        <f ca="1">IF(Kruistabel!B89="","",_xlfn.IFERROR(VLOOKUP(Kruistabel!B89&amp;Kruistabel!B91,'h-uitslagen'!A:D,3,FALSE),VLOOKUP(Kruistabel!B91&amp;Kruistabel!B89,'h-uitslagen'!A:D,4,FALSE)))</f>
        <v/>
      </c>
      <c r="M89" s="48" t="str">
        <f ca="1">IF(Kruistabel!B89="","",_xlfn.IFERROR(VLOOKUP(Kruistabel!B89&amp;Kruistabel!B92,'h-uitslagen'!A:D,3,FALSE),VLOOKUP(Kruistabel!B92&amp;Kruistabel!B89,'h-uitslagen'!A:D,4,FALSE)))</f>
        <v/>
      </c>
      <c r="N89" s="48" t="str">
        <f ca="1">IF(Kruistabel!B89="","",_xlfn.IFERROR(VLOOKUP(Kruistabel!B89&amp;Kruistabel!B93,'h-uitslagen'!A:D,3,FALSE),VLOOKUP(Kruistabel!B93&amp;Kruistabel!B89,'h-uitslagen'!A:D,4,FALSE)))</f>
        <v/>
      </c>
      <c r="O89" s="48" t="str">
        <f ca="1">IF(Kruistabel!B89="","",_xlfn.IFERROR(VLOOKUP(Kruistabel!B89&amp;Kruistabel!B94,'h-uitslagen'!A:D,3,FALSE),VLOOKUP(Kruistabel!B94&amp;Kruistabel!B89,'h-uitslagen'!A:D,4,FALSE)))</f>
        <v/>
      </c>
      <c r="P89" s="48" t="str">
        <f ca="1">IF(Kruistabel!B89="","",_xlfn.IFERROR(VLOOKUP(Kruistabel!B89&amp;Kruistabel!B95,'h-uitslagen'!A:D,3,FALSE),VLOOKUP(Kruistabel!B95&amp;Kruistabel!B89,'h-uitslagen'!A:D,4,FALSE)))</f>
        <v/>
      </c>
      <c r="Q89" s="48">
        <f ca="1" t="shared" si="7"/>
        <v>0</v>
      </c>
    </row>
    <row r="90" spans="1:17" ht="12.75">
      <c r="A90" s="48">
        <f>A87</f>
        <v>8</v>
      </c>
      <c r="B90" s="48"/>
      <c r="C90" s="48"/>
      <c r="D90" s="48"/>
      <c r="G90" s="48" t="str">
        <f ca="1">IF(Kruistabel!B90="","",_xlfn.IFERROR(VLOOKUP(Kruistabel!B90&amp;Kruistabel!B86,'h-uitslagen'!A:D,3,FALSE),VLOOKUP(Kruistabel!B86&amp;Kruistabel!B90,'h-uitslagen'!A:D,4,FALSE)))</f>
        <v/>
      </c>
      <c r="H90" s="48" t="str">
        <f ca="1">IF(Kruistabel!B90="","",_xlfn.IFERROR(VLOOKUP(Kruistabel!B90&amp;Kruistabel!B87,'h-uitslagen'!A:D,3,FALSE),VLOOKUP(Kruistabel!B87&amp;Kruistabel!B90,'h-uitslagen'!A:D,4,FALSE)))</f>
        <v/>
      </c>
      <c r="I90" s="48" t="str">
        <f ca="1">IF(Kruistabel!B90="","",_xlfn.IFERROR(VLOOKUP(Kruistabel!B90&amp;Kruistabel!B88,'h-uitslagen'!A:D,3,FALSE),VLOOKUP(Kruistabel!B88&amp;Kruistabel!B90,'h-uitslagen'!A:D,4,FALSE)))</f>
        <v/>
      </c>
      <c r="J90" s="48" t="str">
        <f ca="1">IF(Kruistabel!B90="","",_xlfn.IFERROR(VLOOKUP(Kruistabel!B90&amp;Kruistabel!B89,'h-uitslagen'!A:D,3,FALSE),VLOOKUP(Kruistabel!B89&amp;Kruistabel!B90,'h-uitslagen'!A:D,4,FALSE)))</f>
        <v/>
      </c>
      <c r="K90" s="48"/>
      <c r="L90" s="48" t="str">
        <f ca="1">IF(Kruistabel!B90="","",_xlfn.IFERROR(VLOOKUP(Kruistabel!B90&amp;Kruistabel!B91,'h-uitslagen'!A:D,3,FALSE),VLOOKUP(Kruistabel!B91&amp;Kruistabel!B90,'h-uitslagen'!A:D,4,FALSE)))</f>
        <v/>
      </c>
      <c r="M90" s="48" t="str">
        <f ca="1">IF(Kruistabel!B90="","",_xlfn.IFERROR(VLOOKUP(Kruistabel!B90&amp;Kruistabel!B92,'h-uitslagen'!A:D,3,FALSE),VLOOKUP(Kruistabel!B92&amp;Kruistabel!B90,'h-uitslagen'!A:D,4,FALSE)))</f>
        <v/>
      </c>
      <c r="N90" s="48" t="str">
        <f ca="1">IF(Kruistabel!B90="","",_xlfn.IFERROR(VLOOKUP(Kruistabel!B90&amp;Kruistabel!B93,'h-uitslagen'!A:D,3,FALSE),VLOOKUP(Kruistabel!B93&amp;Kruistabel!B90,'h-uitslagen'!A:D,4,FALSE)))</f>
        <v/>
      </c>
      <c r="O90" s="48" t="str">
        <f ca="1">IF(Kruistabel!B90="","",_xlfn.IFERROR(VLOOKUP(Kruistabel!B90&amp;Kruistabel!B94,'h-uitslagen'!A:D,3,FALSE),VLOOKUP(Kruistabel!B94&amp;Kruistabel!B90,'h-uitslagen'!A:D,4,FALSE)))</f>
        <v/>
      </c>
      <c r="P90" s="48" t="str">
        <f ca="1">IF(Kruistabel!B90="","",_xlfn.IFERROR(VLOOKUP(Kruistabel!B90&amp;Kruistabel!B95,'h-uitslagen'!A:D,3,FALSE),VLOOKUP(Kruistabel!B95&amp;Kruistabel!B90,'h-uitslagen'!A:D,4,FALSE)))</f>
        <v/>
      </c>
      <c r="Q90" s="48">
        <f ca="1" t="shared" si="7"/>
        <v>0</v>
      </c>
    </row>
    <row r="91" spans="1:17" ht="12.75">
      <c r="A91" s="48">
        <f>A90</f>
        <v>8</v>
      </c>
      <c r="B91" s="48"/>
      <c r="C91" s="48"/>
      <c r="D91" s="48"/>
      <c r="G91" s="48" t="str">
        <f ca="1">IF(Kruistabel!B91="","",_xlfn.IFERROR(VLOOKUP(Kruistabel!B91&amp;Kruistabel!B86,'h-uitslagen'!A:D,3,FALSE),VLOOKUP(Kruistabel!B86&amp;Kruistabel!B91,'h-uitslagen'!A:D,4,FALSE)))</f>
        <v/>
      </c>
      <c r="H91" s="48" t="str">
        <f ca="1">IF(Kruistabel!B91="","",_xlfn.IFERROR(VLOOKUP(Kruistabel!B91&amp;Kruistabel!B87,'h-uitslagen'!A:D,3,FALSE),VLOOKUP(Kruistabel!B87&amp;Kruistabel!B91,'h-uitslagen'!A:D,4,FALSE)))</f>
        <v/>
      </c>
      <c r="I91" s="48" t="str">
        <f ca="1">IF(Kruistabel!B91="","",_xlfn.IFERROR(VLOOKUP(Kruistabel!B91&amp;Kruistabel!B88,'h-uitslagen'!A:D,3,FALSE),VLOOKUP(Kruistabel!B88&amp;Kruistabel!B91,'h-uitslagen'!A:D,4,FALSE)))</f>
        <v/>
      </c>
      <c r="J91" s="48" t="str">
        <f ca="1">IF(Kruistabel!B91="","",_xlfn.IFERROR(VLOOKUP(Kruistabel!B91&amp;Kruistabel!B89,'h-uitslagen'!A:D,3,FALSE),VLOOKUP(Kruistabel!B89&amp;Kruistabel!B91,'h-uitslagen'!A:D,4,FALSE)))</f>
        <v/>
      </c>
      <c r="K91" s="48" t="str">
        <f ca="1">IF(Kruistabel!B91="","",_xlfn.IFERROR(VLOOKUP(Kruistabel!B91&amp;Kruistabel!B90,'h-uitslagen'!A:D,3,FALSE),VLOOKUP(Kruistabel!B90&amp;Kruistabel!B91,'h-uitslagen'!A:D,4,FALSE)))</f>
        <v/>
      </c>
      <c r="L91" s="48"/>
      <c r="M91" s="48" t="str">
        <f ca="1">IF(Kruistabel!B91="","",_xlfn.IFERROR(VLOOKUP(Kruistabel!B91&amp;Kruistabel!B92,'h-uitslagen'!A:D,3,FALSE),VLOOKUP(Kruistabel!B92&amp;Kruistabel!B91,'h-uitslagen'!A:D,4,FALSE)))</f>
        <v/>
      </c>
      <c r="N91" s="48" t="str">
        <f ca="1">IF(Kruistabel!B91="","",_xlfn.IFERROR(VLOOKUP(Kruistabel!B91&amp;Kruistabel!B93,'h-uitslagen'!A:D,3,FALSE),VLOOKUP(Kruistabel!B93&amp;Kruistabel!B91,'h-uitslagen'!A:D,4,FALSE)))</f>
        <v/>
      </c>
      <c r="O91" s="48" t="str">
        <f ca="1">IF(Kruistabel!B91="","",_xlfn.IFERROR(VLOOKUP(Kruistabel!B91&amp;Kruistabel!B94,'h-uitslagen'!A:D,3,FALSE),VLOOKUP(Kruistabel!B94&amp;Kruistabel!B91,'h-uitslagen'!A:D,4,FALSE)))</f>
        <v/>
      </c>
      <c r="P91" s="48" t="str">
        <f ca="1">IF(Kruistabel!B91="","",_xlfn.IFERROR(VLOOKUP(Kruistabel!B91&amp;Kruistabel!B95,'h-uitslagen'!A:D,3,FALSE),VLOOKUP(Kruistabel!B95&amp;Kruistabel!B91,'h-uitslagen'!A:D,4,FALSE)))</f>
        <v/>
      </c>
      <c r="Q91" s="48">
        <f ca="1" t="shared" si="7"/>
        <v>0</v>
      </c>
    </row>
    <row r="92" spans="1:17" ht="12.75">
      <c r="A92" s="48">
        <f>A91</f>
        <v>8</v>
      </c>
      <c r="B92" s="48"/>
      <c r="C92" s="48"/>
      <c r="D92" s="48"/>
      <c r="G92" s="48" t="str">
        <f ca="1">IF(Kruistabel!B92="","",_xlfn.IFERROR(VLOOKUP(Kruistabel!B92&amp;Kruistabel!B86,'h-uitslagen'!A:D,3,FALSE),VLOOKUP(Kruistabel!B86&amp;Kruistabel!B92,'h-uitslagen'!A:D,4,FALSE)))</f>
        <v/>
      </c>
      <c r="H92" s="48" t="str">
        <f ca="1">IF(Kruistabel!B92="","",_xlfn.IFERROR(VLOOKUP(Kruistabel!B92&amp;Kruistabel!B87,'h-uitslagen'!A:D,3,FALSE),VLOOKUP(Kruistabel!B87&amp;Kruistabel!B92,'h-uitslagen'!A:D,4,FALSE)))</f>
        <v/>
      </c>
      <c r="I92" s="48" t="str">
        <f ca="1">IF(Kruistabel!B92="","",_xlfn.IFERROR(VLOOKUP(Kruistabel!B92&amp;Kruistabel!B88,'h-uitslagen'!A:D,3,FALSE),VLOOKUP(Kruistabel!B88&amp;Kruistabel!B92,'h-uitslagen'!A:D,4,FALSE)))</f>
        <v/>
      </c>
      <c r="J92" s="48" t="str">
        <f ca="1">IF(Kruistabel!B92="","",_xlfn.IFERROR(VLOOKUP(Kruistabel!B92&amp;Kruistabel!B89,'h-uitslagen'!A:D,3,FALSE),VLOOKUP(Kruistabel!B89&amp;Kruistabel!B92,'h-uitslagen'!A:D,4,FALSE)))</f>
        <v/>
      </c>
      <c r="K92" s="48" t="str">
        <f ca="1">IF(Kruistabel!B92="","",_xlfn.IFERROR(VLOOKUP(Kruistabel!B92&amp;Kruistabel!B90,'h-uitslagen'!A:D,3,FALSE),VLOOKUP(Kruistabel!B90&amp;Kruistabel!B92,'h-uitslagen'!A:D,4,FALSE)))</f>
        <v/>
      </c>
      <c r="L92" s="48" t="str">
        <f ca="1">IF(Kruistabel!B92="","",_xlfn.IFERROR(VLOOKUP(Kruistabel!B92&amp;Kruistabel!B91,'h-uitslagen'!A:D,3,FALSE),VLOOKUP(Kruistabel!B91&amp;Kruistabel!B92,'h-uitslagen'!A:D,4,FALSE)))</f>
        <v/>
      </c>
      <c r="N92" s="48" t="str">
        <f ca="1">IF(Kruistabel!B92="","",_xlfn.IFERROR(VLOOKUP(Kruistabel!B92&amp;Kruistabel!B93,'h-uitslagen'!A:D,3,FALSE),VLOOKUP(Kruistabel!B93&amp;Kruistabel!B92,'h-uitslagen'!A:D,4,FALSE)))</f>
        <v/>
      </c>
      <c r="O92" s="48" t="str">
        <f ca="1">IF(Kruistabel!B92="","",_xlfn.IFERROR(VLOOKUP(Kruistabel!B92&amp;Kruistabel!B94,'h-uitslagen'!A:D,3,FALSE),VLOOKUP(Kruistabel!B94&amp;Kruistabel!B92,'h-uitslagen'!A:D,4,FALSE)))</f>
        <v/>
      </c>
      <c r="P92" s="48" t="str">
        <f ca="1">IF(Kruistabel!B92="","",_xlfn.IFERROR(VLOOKUP(Kruistabel!B92&amp;Kruistabel!B95,'h-uitslagen'!A:D,3,FALSE),VLOOKUP(Kruistabel!B95&amp;Kruistabel!B92,'h-uitslagen'!A:D,4,FALSE)))</f>
        <v/>
      </c>
      <c r="Q92" s="48">
        <f ca="1" t="shared" si="7"/>
        <v>0</v>
      </c>
    </row>
    <row r="93" spans="1:17" ht="12.75">
      <c r="A93" s="48">
        <f>A92</f>
        <v>8</v>
      </c>
      <c r="B93" s="48"/>
      <c r="C93" s="48"/>
      <c r="D93" s="48"/>
      <c r="G93" s="48" t="str">
        <f ca="1">IF(Kruistabel!B93="","",_xlfn.IFERROR(VLOOKUP(Kruistabel!B93&amp;Kruistabel!B86,'h-uitslagen'!A:D,3,FALSE),VLOOKUP(Kruistabel!B86&amp;Kruistabel!B93,'h-uitslagen'!A:D,4,FALSE)))</f>
        <v/>
      </c>
      <c r="H93" s="48" t="str">
        <f ca="1">IF(Kruistabel!B93="","",_xlfn.IFERROR(VLOOKUP(Kruistabel!B93&amp;Kruistabel!B87,'h-uitslagen'!A:D,3,FALSE),VLOOKUP(Kruistabel!B87&amp;Kruistabel!B93,'h-uitslagen'!A:D,4,FALSE)))</f>
        <v/>
      </c>
      <c r="I93" s="48" t="str">
        <f ca="1">IF(Kruistabel!B93="","",_xlfn.IFERROR(VLOOKUP(Kruistabel!B93&amp;Kruistabel!B88,'h-uitslagen'!A:D,3,FALSE),VLOOKUP(Kruistabel!B88&amp;Kruistabel!B93,'h-uitslagen'!A:D,4,FALSE)))</f>
        <v/>
      </c>
      <c r="J93" s="48" t="str">
        <f ca="1">IF(Kruistabel!B93="","",_xlfn.IFERROR(VLOOKUP(Kruistabel!B93&amp;Kruistabel!B89,'h-uitslagen'!A:D,3,FALSE),VLOOKUP(Kruistabel!B89&amp;Kruistabel!B93,'h-uitslagen'!A:D,4,FALSE)))</f>
        <v/>
      </c>
      <c r="K93" s="48" t="str">
        <f ca="1">IF(Kruistabel!B93="","",_xlfn.IFERROR(VLOOKUP(Kruistabel!B93&amp;Kruistabel!B90,'h-uitslagen'!A:D,3,FALSE),VLOOKUP(Kruistabel!B90&amp;Kruistabel!B93,'h-uitslagen'!A:D,4,FALSE)))</f>
        <v/>
      </c>
      <c r="L93" s="48" t="str">
        <f ca="1">IF(Kruistabel!B93="","",_xlfn.IFERROR(VLOOKUP(Kruistabel!B93&amp;Kruistabel!B91,'h-uitslagen'!A:D,3,FALSE),VLOOKUP(Kruistabel!B91&amp;Kruistabel!B93,'h-uitslagen'!A:D,4,FALSE)))</f>
        <v/>
      </c>
      <c r="M93" s="48" t="str">
        <f ca="1">IF(Kruistabel!B93="","",_xlfn.IFERROR(VLOOKUP(Kruistabel!B93&amp;Kruistabel!B92,'h-uitslagen'!A:D,3,FALSE),VLOOKUP(Kruistabel!B92&amp;Kruistabel!B93,'h-uitslagen'!A:D,4,FALSE)))</f>
        <v/>
      </c>
      <c r="O93" s="48" t="str">
        <f ca="1">IF(Kruistabel!B93="","",_xlfn.IFERROR(VLOOKUP(Kruistabel!B93&amp;Kruistabel!B94,'h-uitslagen'!A:D,3,FALSE),VLOOKUP(Kruistabel!B94&amp;Kruistabel!B93,'h-uitslagen'!A:D,4,FALSE)))</f>
        <v/>
      </c>
      <c r="P93" s="48" t="str">
        <f ca="1">IF(Kruistabel!B93="","",_xlfn.IFERROR(VLOOKUP(Kruistabel!B93&amp;Kruistabel!B95,'h-uitslagen'!A:D,3,FALSE),VLOOKUP(Kruistabel!B95&amp;Kruistabel!B93,'h-uitslagen'!A:D,4,FALSE)))</f>
        <v/>
      </c>
      <c r="Q93" s="48">
        <f ca="1" t="shared" si="7"/>
        <v>0</v>
      </c>
    </row>
    <row r="94" spans="1:17" ht="12.75">
      <c r="A94" s="48">
        <f>A93</f>
        <v>8</v>
      </c>
      <c r="B94" s="48"/>
      <c r="C94" s="48"/>
      <c r="D94" s="48"/>
      <c r="G94" s="48" t="str">
        <f ca="1">IF(Kruistabel!B94="","",_xlfn.IFERROR(VLOOKUP(Kruistabel!B94&amp;Kruistabel!B86,'h-uitslagen'!A:D,3,FALSE),VLOOKUP(Kruistabel!B86&amp;Kruistabel!B94,'h-uitslagen'!A:D,4,FALSE)))</f>
        <v/>
      </c>
      <c r="H94" s="48" t="str">
        <f ca="1">IF(Kruistabel!B94="","",_xlfn.IFERROR(VLOOKUP(Kruistabel!B94&amp;Kruistabel!B87,'h-uitslagen'!A:D,3,FALSE),VLOOKUP(Kruistabel!B87&amp;Kruistabel!B94,'h-uitslagen'!A:D,4,FALSE)))</f>
        <v/>
      </c>
      <c r="I94" s="48" t="str">
        <f ca="1">IF(Kruistabel!B94="","",_xlfn.IFERROR(VLOOKUP(Kruistabel!B94&amp;Kruistabel!B88,'h-uitslagen'!A:D,3,FALSE),VLOOKUP(Kruistabel!B88&amp;Kruistabel!B94,'h-uitslagen'!A:D,4,FALSE)))</f>
        <v/>
      </c>
      <c r="J94" s="48" t="str">
        <f ca="1">IF(Kruistabel!B94="","",_xlfn.IFERROR(VLOOKUP(Kruistabel!B94&amp;Kruistabel!B89,'h-uitslagen'!A:D,3,FALSE),VLOOKUP(Kruistabel!B89&amp;Kruistabel!B94,'h-uitslagen'!A:D,4,FALSE)))</f>
        <v/>
      </c>
      <c r="K94" s="48" t="str">
        <f ca="1">IF(Kruistabel!B94="","",_xlfn.IFERROR(VLOOKUP(Kruistabel!B94&amp;Kruistabel!B90,'h-uitslagen'!A:D,3,FALSE),VLOOKUP(Kruistabel!B90&amp;Kruistabel!B94,'h-uitslagen'!A:D,4,FALSE)))</f>
        <v/>
      </c>
      <c r="L94" s="48" t="str">
        <f ca="1">IF(Kruistabel!B94="","",_xlfn.IFERROR(VLOOKUP(Kruistabel!B94&amp;Kruistabel!B91,'h-uitslagen'!A:D,3,FALSE),VLOOKUP(Kruistabel!B91&amp;Kruistabel!B94,'h-uitslagen'!A:D,4,FALSE)))</f>
        <v/>
      </c>
      <c r="M94" s="48" t="str">
        <f ca="1">IF(Kruistabel!B94="","",_xlfn.IFERROR(VLOOKUP(Kruistabel!B94&amp;Kruistabel!B92,'h-uitslagen'!A:D,3,FALSE),VLOOKUP(Kruistabel!B92&amp;Kruistabel!B94,'h-uitslagen'!A:D,4,FALSE)))</f>
        <v/>
      </c>
      <c r="N94" s="48" t="str">
        <f ca="1">IF(Kruistabel!B94="","",_xlfn.IFERROR(VLOOKUP(Kruistabel!B94&amp;Kruistabel!B93,'h-uitslagen'!A:D,3,FALSE),VLOOKUP(Kruistabel!B93&amp;Kruistabel!B94,'h-uitslagen'!A:D,4,FALSE)))</f>
        <v/>
      </c>
      <c r="P94" s="48" t="str">
        <f ca="1">IF(Kruistabel!B94="","",_xlfn.IFERROR(VLOOKUP(Kruistabel!B94&amp;Kruistabel!B95,'h-uitslagen'!A:D,3,FALSE),VLOOKUP(Kruistabel!B95&amp;Kruistabel!B94,'h-uitslagen'!A:D,4,FALSE)))</f>
        <v/>
      </c>
      <c r="Q94" s="48">
        <f ca="1" t="shared" si="7"/>
        <v>0</v>
      </c>
    </row>
    <row r="95" spans="1:17" ht="12.75">
      <c r="A95" s="48">
        <f>A94</f>
        <v>8</v>
      </c>
      <c r="B95" s="48"/>
      <c r="C95" s="48"/>
      <c r="D95" s="48"/>
      <c r="G95" s="48" t="str">
        <f ca="1">IF(Kruistabel!B95="","",_xlfn.IFERROR(VLOOKUP(Kruistabel!B95&amp;Kruistabel!B86,'h-uitslagen'!A:D,3,FALSE),VLOOKUP(Kruistabel!B86&amp;Kruistabel!B95,'h-uitslagen'!A:D,4,FALSE)))</f>
        <v/>
      </c>
      <c r="H95" s="48" t="str">
        <f ca="1">IF(Kruistabel!B95="","",_xlfn.IFERROR(VLOOKUP(Kruistabel!B95&amp;Kruistabel!B87,'h-uitslagen'!A:D,3,FALSE),VLOOKUP(Kruistabel!B87&amp;Kruistabel!B95,'h-uitslagen'!A:D,4,FALSE)))</f>
        <v/>
      </c>
      <c r="I95" s="48" t="str">
        <f ca="1">IF(Kruistabel!B95="","",_xlfn.IFERROR(VLOOKUP(Kruistabel!B95&amp;Kruistabel!B88,'h-uitslagen'!A:D,3,FALSE),VLOOKUP(Kruistabel!B88&amp;Kruistabel!B95,'h-uitslagen'!A:D,4,FALSE)))</f>
        <v/>
      </c>
      <c r="J95" s="48" t="str">
        <f ca="1">IF(Kruistabel!B95="","",_xlfn.IFERROR(VLOOKUP(Kruistabel!B95&amp;Kruistabel!B89,'h-uitslagen'!A:D,3,FALSE),VLOOKUP(Kruistabel!B89&amp;Kruistabel!B95,'h-uitslagen'!A:D,4,FALSE)))</f>
        <v/>
      </c>
      <c r="K95" s="48" t="str">
        <f ca="1">IF(Kruistabel!B95="","",_xlfn.IFERROR(VLOOKUP(Kruistabel!B95&amp;Kruistabel!B90,'h-uitslagen'!A:D,3,FALSE),VLOOKUP(Kruistabel!B90&amp;Kruistabel!B95,'h-uitslagen'!A:D,4,FALSE)))</f>
        <v/>
      </c>
      <c r="L95" s="48" t="str">
        <f ca="1">IF(Kruistabel!B95="","",_xlfn.IFERROR(VLOOKUP(Kruistabel!B95&amp;Kruistabel!B91,'h-uitslagen'!A:D,3,FALSE),VLOOKUP(Kruistabel!B91&amp;Kruistabel!B95,'h-uitslagen'!A:D,4,FALSE)))</f>
        <v/>
      </c>
      <c r="M95" s="48" t="str">
        <f ca="1">IF(Kruistabel!B95="","",_xlfn.IFERROR(VLOOKUP(Kruistabel!B95&amp;Kruistabel!B92,'h-uitslagen'!A:D,3,FALSE),VLOOKUP(Kruistabel!B92&amp;Kruistabel!B95,'h-uitslagen'!A:D,4,FALSE)))</f>
        <v/>
      </c>
      <c r="N95" s="48" t="str">
        <f ca="1">IF(Kruistabel!B95="","",_xlfn.IFERROR(VLOOKUP(Kruistabel!B95&amp;Kruistabel!B93,'h-uitslagen'!A:D,3,FALSE),VLOOKUP(Kruistabel!B93&amp;Kruistabel!B95,'h-uitslagen'!A:D,4,FALSE)))</f>
        <v/>
      </c>
      <c r="O95" s="48" t="str">
        <f ca="1">IF(Kruistabel!B95="","",_xlfn.IFERROR(VLOOKUP(Kruistabel!B95&amp;Kruistabel!B94,'h-uitslagen'!A:D,3,FALSE),VLOOKUP(Kruistabel!B94&amp;Kruistabel!B95,'h-uitslagen'!A:D,4,FALSE)))</f>
        <v/>
      </c>
      <c r="Q95" s="48">
        <f ca="1" t="shared" si="7"/>
        <v>0</v>
      </c>
    </row>
    <row r="96" spans="1:17" ht="12.75">
      <c r="A96" s="48"/>
      <c r="B96" s="48"/>
      <c r="C96" s="48"/>
      <c r="D96" s="48"/>
      <c r="G96" s="48"/>
      <c r="H96" s="48"/>
      <c r="I96" s="48"/>
      <c r="J96" s="48"/>
      <c r="K96" s="48"/>
      <c r="L96" s="48"/>
      <c r="Q96" s="48"/>
    </row>
    <row r="97" spans="1:17" ht="12.75">
      <c r="A97" s="4">
        <f>A85+1</f>
        <v>9</v>
      </c>
      <c r="B97" s="4">
        <v>1</v>
      </c>
      <c r="C97" s="4">
        <v>2</v>
      </c>
      <c r="D97" s="4">
        <v>3</v>
      </c>
      <c r="E97" s="4">
        <v>4</v>
      </c>
      <c r="F97" s="4">
        <v>5</v>
      </c>
      <c r="G97" s="4">
        <v>1</v>
      </c>
      <c r="H97" s="4">
        <v>2</v>
      </c>
      <c r="I97" s="4">
        <v>3</v>
      </c>
      <c r="J97" s="4">
        <v>4</v>
      </c>
      <c r="K97" s="4">
        <v>5</v>
      </c>
      <c r="L97" s="4">
        <v>6</v>
      </c>
      <c r="M97" s="4">
        <v>7</v>
      </c>
      <c r="N97" s="4">
        <v>8</v>
      </c>
      <c r="O97" s="4">
        <v>9</v>
      </c>
      <c r="P97" s="4">
        <v>10</v>
      </c>
      <c r="Q97" s="4" t="s">
        <v>86</v>
      </c>
    </row>
    <row r="98" spans="1:17" ht="12.75">
      <c r="A98" s="48">
        <f>A97</f>
        <v>9</v>
      </c>
      <c r="B98" s="48"/>
      <c r="C98" s="48"/>
      <c r="D98" s="48"/>
      <c r="G98" s="48"/>
      <c r="H98" s="48" t="str">
        <f ca="1">IF(Kruistabel!B98="","",_xlfn.IFERROR(VLOOKUP(Kruistabel!B98&amp;Kruistabel!B99,'h-uitslagen'!A:D,3,FALSE),VLOOKUP(Kruistabel!B99&amp;Kruistabel!B98,'h-uitslagen'!A:D,4,FALSE)))</f>
        <v/>
      </c>
      <c r="I98" s="48" t="str">
        <f ca="1">IF(Kruistabel!B98="","",_xlfn.IFERROR(VLOOKUP(Kruistabel!B98&amp;Kruistabel!B100,'h-uitslagen'!A:D,3,FALSE),VLOOKUP(Kruistabel!B100&amp;Kruistabel!B98,'h-uitslagen'!A:D,4,FALSE)))</f>
        <v/>
      </c>
      <c r="J98" s="48" t="str">
        <f ca="1">IF(Kruistabel!B98="","",_xlfn.IFERROR(VLOOKUP(Kruistabel!B98&amp;Kruistabel!B101,'h-uitslagen'!A:D,3,FALSE),VLOOKUP(Kruistabel!B101&amp;Kruistabel!B98,'h-uitslagen'!A:D,4,FALSE)))</f>
        <v/>
      </c>
      <c r="K98" s="48" t="str">
        <f ca="1">IF(Kruistabel!B98="","",_xlfn.IFERROR(VLOOKUP(Kruistabel!B98&amp;Kruistabel!B102,'h-uitslagen'!A:D,3,FALSE),VLOOKUP(Kruistabel!B102&amp;Kruistabel!B98,'h-uitslagen'!A:D,4,FALSE)))</f>
        <v/>
      </c>
      <c r="L98" s="48" t="str">
        <f ca="1">IF(Kruistabel!B98="","",_xlfn.IFERROR(VLOOKUP(Kruistabel!B98&amp;Kruistabel!B103,'h-uitslagen'!A:D,3,FALSE),VLOOKUP(Kruistabel!B103&amp;Kruistabel!B98,'h-uitslagen'!A:D,4,FALSE)))</f>
        <v/>
      </c>
      <c r="M98" s="48" t="str">
        <f ca="1">IF(Kruistabel!B98="","",_xlfn.IFERROR(VLOOKUP(Kruistabel!B98&amp;Kruistabel!B104,'h-uitslagen'!A:D,3,FALSE),VLOOKUP(Kruistabel!B104&amp;Kruistabel!B98,'h-uitslagen'!A:D,4,FALSE)))</f>
        <v/>
      </c>
      <c r="N98" s="48" t="str">
        <f ca="1">IF(Kruistabel!B98="","",_xlfn.IFERROR(VLOOKUP(Kruistabel!B98&amp;Kruistabel!B105,'h-uitslagen'!A:D,3,FALSE),VLOOKUP(Kruistabel!B105&amp;Kruistabel!B98,'h-uitslagen'!A:D,4,FALSE)))</f>
        <v/>
      </c>
      <c r="O98" s="48" t="str">
        <f ca="1">IF(Kruistabel!B98="","",_xlfn.IFERROR(VLOOKUP(Kruistabel!B98&amp;Kruistabel!B106,'h-uitslagen'!A:D,3,FALSE),VLOOKUP(Kruistabel!B106&amp;Kruistabel!B98,'h-uitslagen'!A:D,4,FALSE)))</f>
        <v/>
      </c>
      <c r="P98" s="48" t="str">
        <f ca="1">IF(Kruistabel!B98="","",_xlfn.IFERROR(VLOOKUP(Kruistabel!B98&amp;Kruistabel!B107,'h-uitslagen'!A:D,3,FALSE),VLOOKUP(Kruistabel!B107&amp;Kruistabel!B98,'h-uitslagen'!A:D,4,FALSE)))</f>
        <v/>
      </c>
      <c r="Q98" s="48">
        <f aca="true" t="shared" si="8" ref="Q98:Q107">SUM(G98:P98)</f>
        <v>0</v>
      </c>
    </row>
    <row r="99" spans="1:17" ht="12.75">
      <c r="A99" s="48">
        <f>A98</f>
        <v>9</v>
      </c>
      <c r="B99" s="48"/>
      <c r="C99" s="48"/>
      <c r="D99" s="48"/>
      <c r="G99" s="48" t="str">
        <f ca="1">IF(Kruistabel!B99="","",_xlfn.IFERROR(VLOOKUP(Kruistabel!B99&amp;Kruistabel!B98,'h-uitslagen'!A:D,3,FALSE),VLOOKUP(Kruistabel!B98&amp;Kruistabel!B99,'h-uitslagen'!A:D,4,FALSE)))</f>
        <v/>
      </c>
      <c r="H99" s="19"/>
      <c r="I99" s="48" t="str">
        <f ca="1">IF(Kruistabel!B99="","",_xlfn.IFERROR(VLOOKUP(Kruistabel!B99&amp;Kruistabel!B100,'h-uitslagen'!A:D,3,FALSE),VLOOKUP(Kruistabel!B100&amp;Kruistabel!B99,'h-uitslagen'!A:D,4,FALSE)))</f>
        <v/>
      </c>
      <c r="J99" s="48" t="str">
        <f ca="1">IF(Kruistabel!B99="","",_xlfn.IFERROR(VLOOKUP(Kruistabel!B99&amp;Kruistabel!B101,'h-uitslagen'!A:D,3,FALSE),VLOOKUP(Kruistabel!B101&amp;Kruistabel!B99,'h-uitslagen'!A:D,4,FALSE)))</f>
        <v/>
      </c>
      <c r="K99" s="48" t="str">
        <f ca="1">IF(Kruistabel!B99="","",_xlfn.IFERROR(VLOOKUP(Kruistabel!B99&amp;Kruistabel!B102,'h-uitslagen'!A:D,3,FALSE),VLOOKUP(Kruistabel!B102&amp;Kruistabel!B99,'h-uitslagen'!A:D,4,FALSE)))</f>
        <v/>
      </c>
      <c r="L99" s="48" t="str">
        <f ca="1">IF(Kruistabel!B99="","",_xlfn.IFERROR(VLOOKUP(Kruistabel!B99&amp;Kruistabel!B103,'h-uitslagen'!A:D,3,FALSE),VLOOKUP(Kruistabel!B103&amp;Kruistabel!B99,'h-uitslagen'!A:D,4,FALSE)))</f>
        <v/>
      </c>
      <c r="M99" s="48" t="str">
        <f ca="1">IF(Kruistabel!B99="","",_xlfn.IFERROR(VLOOKUP(Kruistabel!B99&amp;Kruistabel!B104,'h-uitslagen'!A:D,3,FALSE),VLOOKUP(Kruistabel!B104&amp;Kruistabel!B99,'h-uitslagen'!A:D,4,FALSE)))</f>
        <v/>
      </c>
      <c r="N99" s="48" t="str">
        <f ca="1">IF(Kruistabel!B99="","",_xlfn.IFERROR(VLOOKUP(Kruistabel!B99&amp;Kruistabel!B105,'h-uitslagen'!A:D,3,FALSE),VLOOKUP(Kruistabel!B105&amp;Kruistabel!B99,'h-uitslagen'!A:D,4,FALSE)))</f>
        <v/>
      </c>
      <c r="O99" s="48" t="str">
        <f ca="1">IF(Kruistabel!B99="","",_xlfn.IFERROR(VLOOKUP(Kruistabel!B99&amp;Kruistabel!B106,'h-uitslagen'!A:D,3,FALSE),VLOOKUP(Kruistabel!B106&amp;Kruistabel!B99,'h-uitslagen'!A:D,4,FALSE)))</f>
        <v/>
      </c>
      <c r="P99" s="48" t="str">
        <f ca="1">IF(Kruistabel!B99="","",_xlfn.IFERROR(VLOOKUP(Kruistabel!B99&amp;Kruistabel!B107,'h-uitslagen'!A:D,3,FALSE),VLOOKUP(Kruistabel!B107&amp;Kruistabel!B99,'h-uitslagen'!A:D,4,FALSE)))</f>
        <v/>
      </c>
      <c r="Q99" s="48">
        <f ca="1" t="shared" si="8"/>
        <v>0</v>
      </c>
    </row>
    <row r="100" spans="1:17" ht="12.75">
      <c r="A100" s="48">
        <f>A97</f>
        <v>9</v>
      </c>
      <c r="B100" s="48"/>
      <c r="C100" s="48"/>
      <c r="D100" s="48"/>
      <c r="G100" s="48" t="str">
        <f ca="1">IF(Kruistabel!B100="","",_xlfn.IFERROR(VLOOKUP(Kruistabel!B100&amp;Kruistabel!B98,'h-uitslagen'!A:D,3,FALSE),VLOOKUP(Kruistabel!B98&amp;Kruistabel!B100,'h-uitslagen'!A:D,4,FALSE)))</f>
        <v/>
      </c>
      <c r="H100" s="48" t="str">
        <f ca="1">IF(Kruistabel!B100="","",_xlfn.IFERROR(VLOOKUP(Kruistabel!B100&amp;Kruistabel!B99,'h-uitslagen'!A:D,3,FALSE),VLOOKUP(Kruistabel!B99&amp;Kruistabel!B100,'h-uitslagen'!A:D,4,FALSE)))</f>
        <v/>
      </c>
      <c r="I100" s="48"/>
      <c r="J100" s="48" t="str">
        <f ca="1">IF(Kruistabel!B100="","",_xlfn.IFERROR(VLOOKUP(Kruistabel!B100&amp;Kruistabel!B101,'h-uitslagen'!A:D,3,FALSE),VLOOKUP(Kruistabel!B101&amp;Kruistabel!B100,'h-uitslagen'!A:D,4,FALSE)))</f>
        <v/>
      </c>
      <c r="K100" s="48" t="str">
        <f ca="1">IF(Kruistabel!B100="","",_xlfn.IFERROR(VLOOKUP(Kruistabel!B100&amp;Kruistabel!B102,'h-uitslagen'!A:D,3,FALSE),VLOOKUP(Kruistabel!B102&amp;Kruistabel!B100,'h-uitslagen'!A:D,4,FALSE)))</f>
        <v/>
      </c>
      <c r="L100" s="48" t="str">
        <f ca="1">IF(Kruistabel!B100="","",_xlfn.IFERROR(VLOOKUP(Kruistabel!B100&amp;Kruistabel!B103,'h-uitslagen'!A:D,3,FALSE),VLOOKUP(Kruistabel!B103&amp;Kruistabel!B100,'h-uitslagen'!A:D,4,FALSE)))</f>
        <v/>
      </c>
      <c r="M100" s="48" t="str">
        <f ca="1">IF(Kruistabel!B100="","",_xlfn.IFERROR(VLOOKUP(Kruistabel!B100&amp;Kruistabel!B104,'h-uitslagen'!A:D,3,FALSE),VLOOKUP(Kruistabel!B104&amp;Kruistabel!B100,'h-uitslagen'!A:D,4,FALSE)))</f>
        <v/>
      </c>
      <c r="N100" s="48" t="str">
        <f ca="1">IF(Kruistabel!B100="","",_xlfn.IFERROR(VLOOKUP(Kruistabel!B100&amp;Kruistabel!B105,'h-uitslagen'!A:D,3,FALSE),VLOOKUP(Kruistabel!B105&amp;Kruistabel!B100,'h-uitslagen'!A:D,4,FALSE)))</f>
        <v/>
      </c>
      <c r="O100" s="48" t="str">
        <f ca="1">IF(Kruistabel!B100="","",_xlfn.IFERROR(VLOOKUP(Kruistabel!B100&amp;Kruistabel!B106,'h-uitslagen'!A:D,3,FALSE),VLOOKUP(Kruistabel!B106&amp;Kruistabel!B100,'h-uitslagen'!A:D,4,FALSE)))</f>
        <v/>
      </c>
      <c r="P100" s="48" t="str">
        <f ca="1">IF(Kruistabel!B100="","",_xlfn.IFERROR(VLOOKUP(Kruistabel!B100&amp;Kruistabel!B107,'h-uitslagen'!A:D,3,FALSE),VLOOKUP(Kruistabel!B107&amp;Kruistabel!B100,'h-uitslagen'!A:D,4,FALSE)))</f>
        <v/>
      </c>
      <c r="Q100" s="48">
        <f ca="1" t="shared" si="8"/>
        <v>0</v>
      </c>
    </row>
    <row r="101" spans="1:17" ht="12.75">
      <c r="A101" s="48">
        <f>A100</f>
        <v>9</v>
      </c>
      <c r="B101" s="4"/>
      <c r="C101" s="4"/>
      <c r="D101" s="4"/>
      <c r="E101" s="4"/>
      <c r="F101" s="4"/>
      <c r="G101" s="48" t="str">
        <f ca="1">IF(Kruistabel!B101="","",_xlfn.IFERROR(VLOOKUP(Kruistabel!B101&amp;Kruistabel!B98,'h-uitslagen'!A:D,3,FALSE),VLOOKUP(Kruistabel!B98&amp;Kruistabel!B101,'h-uitslagen'!A:D,4,FALSE)))</f>
        <v/>
      </c>
      <c r="H101" s="48" t="str">
        <f ca="1">IF(Kruistabel!B101="","",_xlfn.IFERROR(VLOOKUP(Kruistabel!B101&amp;Kruistabel!B99,'h-uitslagen'!A:D,3,FALSE),VLOOKUP(Kruistabel!B99&amp;Kruistabel!B101,'h-uitslagen'!A:D,4,FALSE)))</f>
        <v/>
      </c>
      <c r="I101" s="48" t="str">
        <f ca="1">IF(Kruistabel!B101="","",_xlfn.IFERROR(VLOOKUP(Kruistabel!B101&amp;Kruistabel!B100,'h-uitslagen'!A:D,3,FALSE),VLOOKUP(Kruistabel!B100&amp;Kruistabel!B101,'h-uitslagen'!A:D,4,FALSE)))</f>
        <v/>
      </c>
      <c r="J101" s="48"/>
      <c r="K101" s="48" t="str">
        <f ca="1">IF(Kruistabel!B101="","",_xlfn.IFERROR(VLOOKUP(Kruistabel!B101&amp;Kruistabel!B102,'h-uitslagen'!A:D,3,FALSE),VLOOKUP(Kruistabel!B102&amp;Kruistabel!B101,'h-uitslagen'!A:D,4,FALSE)))</f>
        <v/>
      </c>
      <c r="L101" s="48" t="str">
        <f ca="1">IF(Kruistabel!B101="","",_xlfn.IFERROR(VLOOKUP(Kruistabel!B101&amp;Kruistabel!B103,'h-uitslagen'!A:D,3,FALSE),VLOOKUP(Kruistabel!B103&amp;Kruistabel!B101,'h-uitslagen'!A:D,4,FALSE)))</f>
        <v/>
      </c>
      <c r="M101" s="48" t="str">
        <f ca="1">IF(Kruistabel!B101="","",_xlfn.IFERROR(VLOOKUP(Kruistabel!B101&amp;Kruistabel!B104,'h-uitslagen'!A:D,3,FALSE),VLOOKUP(Kruistabel!B104&amp;Kruistabel!B101,'h-uitslagen'!A:D,4,FALSE)))</f>
        <v/>
      </c>
      <c r="N101" s="48" t="str">
        <f ca="1">IF(Kruistabel!B101="","",_xlfn.IFERROR(VLOOKUP(Kruistabel!B101&amp;Kruistabel!B105,'h-uitslagen'!A:D,3,FALSE),VLOOKUP(Kruistabel!B105&amp;Kruistabel!B101,'h-uitslagen'!A:D,4,FALSE)))</f>
        <v/>
      </c>
      <c r="O101" s="48" t="str">
        <f ca="1">IF(Kruistabel!B101="","",_xlfn.IFERROR(VLOOKUP(Kruistabel!B101&amp;Kruistabel!B106,'h-uitslagen'!A:D,3,FALSE),VLOOKUP(Kruistabel!B106&amp;Kruistabel!B101,'h-uitslagen'!A:D,4,FALSE)))</f>
        <v/>
      </c>
      <c r="P101" s="48" t="str">
        <f ca="1">IF(Kruistabel!B101="","",_xlfn.IFERROR(VLOOKUP(Kruistabel!B101&amp;Kruistabel!B107,'h-uitslagen'!A:D,3,FALSE),VLOOKUP(Kruistabel!B107&amp;Kruistabel!B101,'h-uitslagen'!A:D,4,FALSE)))</f>
        <v/>
      </c>
      <c r="Q101" s="48">
        <f ca="1" t="shared" si="8"/>
        <v>0</v>
      </c>
    </row>
    <row r="102" spans="1:17" ht="12.75">
      <c r="A102" s="48">
        <f>A99</f>
        <v>9</v>
      </c>
      <c r="B102" s="48"/>
      <c r="C102" s="48"/>
      <c r="D102" s="48"/>
      <c r="G102" s="48" t="str">
        <f ca="1">IF(Kruistabel!B102="","",_xlfn.IFERROR(VLOOKUP(Kruistabel!B102&amp;Kruistabel!B98,'h-uitslagen'!A:D,3,FALSE),VLOOKUP(Kruistabel!B98&amp;Kruistabel!B102,'h-uitslagen'!A:D,4,FALSE)))</f>
        <v/>
      </c>
      <c r="H102" s="48" t="str">
        <f ca="1">IF(Kruistabel!B102="","",_xlfn.IFERROR(VLOOKUP(Kruistabel!B102&amp;Kruistabel!B99,'h-uitslagen'!A:D,3,FALSE),VLOOKUP(Kruistabel!B99&amp;Kruistabel!B102,'h-uitslagen'!A:D,4,FALSE)))</f>
        <v/>
      </c>
      <c r="I102" s="48" t="str">
        <f ca="1">IF(Kruistabel!B102="","",_xlfn.IFERROR(VLOOKUP(Kruistabel!B102&amp;Kruistabel!B100,'h-uitslagen'!A:D,3,FALSE),VLOOKUP(Kruistabel!B100&amp;Kruistabel!B102,'h-uitslagen'!A:D,4,FALSE)))</f>
        <v/>
      </c>
      <c r="J102" s="48" t="str">
        <f ca="1">IF(Kruistabel!B102="","",_xlfn.IFERROR(VLOOKUP(Kruistabel!B102&amp;Kruistabel!B101,'h-uitslagen'!A:D,3,FALSE),VLOOKUP(Kruistabel!B101&amp;Kruistabel!B102,'h-uitslagen'!A:D,4,FALSE)))</f>
        <v/>
      </c>
      <c r="K102" s="48"/>
      <c r="L102" s="48" t="str">
        <f ca="1">IF(Kruistabel!B102="","",_xlfn.IFERROR(VLOOKUP(Kruistabel!B102&amp;Kruistabel!B103,'h-uitslagen'!A:D,3,FALSE),VLOOKUP(Kruistabel!B103&amp;Kruistabel!B102,'h-uitslagen'!A:D,4,FALSE)))</f>
        <v/>
      </c>
      <c r="M102" s="48" t="str">
        <f ca="1">IF(Kruistabel!B102="","",_xlfn.IFERROR(VLOOKUP(Kruistabel!B102&amp;Kruistabel!B104,'h-uitslagen'!A:D,3,FALSE),VLOOKUP(Kruistabel!B104&amp;Kruistabel!B102,'h-uitslagen'!A:D,4,FALSE)))</f>
        <v/>
      </c>
      <c r="N102" s="48" t="str">
        <f ca="1">IF(Kruistabel!B102="","",_xlfn.IFERROR(VLOOKUP(Kruistabel!B102&amp;Kruistabel!B105,'h-uitslagen'!A:D,3,FALSE),VLOOKUP(Kruistabel!B105&amp;Kruistabel!B102,'h-uitslagen'!A:D,4,FALSE)))</f>
        <v/>
      </c>
      <c r="O102" s="48" t="str">
        <f ca="1">IF(Kruistabel!B102="","",_xlfn.IFERROR(VLOOKUP(Kruistabel!B102&amp;Kruistabel!B106,'h-uitslagen'!A:D,3,FALSE),VLOOKUP(Kruistabel!B106&amp;Kruistabel!B102,'h-uitslagen'!A:D,4,FALSE)))</f>
        <v/>
      </c>
      <c r="P102" s="48" t="str">
        <f ca="1">IF(Kruistabel!B102="","",_xlfn.IFERROR(VLOOKUP(Kruistabel!B102&amp;Kruistabel!B107,'h-uitslagen'!A:D,3,FALSE),VLOOKUP(Kruistabel!B107&amp;Kruistabel!B102,'h-uitslagen'!A:D,4,FALSE)))</f>
        <v/>
      </c>
      <c r="Q102" s="48">
        <f ca="1" t="shared" si="8"/>
        <v>0</v>
      </c>
    </row>
    <row r="103" spans="1:17" ht="12.75">
      <c r="A103" s="48">
        <f>A102</f>
        <v>9</v>
      </c>
      <c r="B103" s="48"/>
      <c r="C103" s="48"/>
      <c r="D103" s="48"/>
      <c r="G103" s="48" t="str">
        <f ca="1">IF(Kruistabel!B103="","",_xlfn.IFERROR(VLOOKUP(Kruistabel!B103&amp;Kruistabel!B98,'h-uitslagen'!A:D,3,FALSE),VLOOKUP(Kruistabel!B98&amp;Kruistabel!B103,'h-uitslagen'!A:D,4,FALSE)))</f>
        <v/>
      </c>
      <c r="H103" s="48" t="str">
        <f ca="1">IF(Kruistabel!B103="","",_xlfn.IFERROR(VLOOKUP(Kruistabel!B103&amp;Kruistabel!B99,'h-uitslagen'!A:D,3,FALSE),VLOOKUP(Kruistabel!B99&amp;Kruistabel!B103,'h-uitslagen'!A:D,4,FALSE)))</f>
        <v/>
      </c>
      <c r="I103" s="48" t="str">
        <f ca="1">IF(Kruistabel!B103="","",_xlfn.IFERROR(VLOOKUP(Kruistabel!B103&amp;Kruistabel!B100,'h-uitslagen'!A:D,3,FALSE),VLOOKUP(Kruistabel!B100&amp;Kruistabel!B103,'h-uitslagen'!A:D,4,FALSE)))</f>
        <v/>
      </c>
      <c r="J103" s="48" t="str">
        <f ca="1">IF(Kruistabel!B103="","",_xlfn.IFERROR(VLOOKUP(Kruistabel!B103&amp;Kruistabel!B101,'h-uitslagen'!A:D,3,FALSE),VLOOKUP(Kruistabel!B101&amp;Kruistabel!B103,'h-uitslagen'!A:D,4,FALSE)))</f>
        <v/>
      </c>
      <c r="K103" s="48" t="str">
        <f ca="1">IF(Kruistabel!B103="","",_xlfn.IFERROR(VLOOKUP(Kruistabel!B103&amp;Kruistabel!B102,'h-uitslagen'!A:D,3,FALSE),VLOOKUP(Kruistabel!B102&amp;Kruistabel!B103,'h-uitslagen'!A:D,4,FALSE)))</f>
        <v/>
      </c>
      <c r="L103" s="48"/>
      <c r="M103" s="48" t="str">
        <f ca="1">IF(Kruistabel!B103="","",_xlfn.IFERROR(VLOOKUP(Kruistabel!B103&amp;Kruistabel!B104,'h-uitslagen'!A:D,3,FALSE),VLOOKUP(Kruistabel!B104&amp;Kruistabel!B103,'h-uitslagen'!A:D,4,FALSE)))</f>
        <v/>
      </c>
      <c r="N103" s="48" t="str">
        <f ca="1">IF(Kruistabel!B103="","",_xlfn.IFERROR(VLOOKUP(Kruistabel!B103&amp;Kruistabel!B105,'h-uitslagen'!A:D,3,FALSE),VLOOKUP(Kruistabel!B105&amp;Kruistabel!B103,'h-uitslagen'!A:D,4,FALSE)))</f>
        <v/>
      </c>
      <c r="O103" s="48" t="str">
        <f ca="1">IF(Kruistabel!B103="","",_xlfn.IFERROR(VLOOKUP(Kruistabel!B103&amp;Kruistabel!B106,'h-uitslagen'!A:D,3,FALSE),VLOOKUP(Kruistabel!B106&amp;Kruistabel!B103,'h-uitslagen'!A:D,4,FALSE)))</f>
        <v/>
      </c>
      <c r="P103" s="48" t="str">
        <f ca="1">IF(Kruistabel!B103="","",_xlfn.IFERROR(VLOOKUP(Kruistabel!B103&amp;Kruistabel!B107,'h-uitslagen'!A:D,3,FALSE),VLOOKUP(Kruistabel!B107&amp;Kruistabel!B103,'h-uitslagen'!A:D,4,FALSE)))</f>
        <v/>
      </c>
      <c r="Q103" s="48">
        <f ca="1" t="shared" si="8"/>
        <v>0</v>
      </c>
    </row>
    <row r="104" spans="1:17" ht="12.75">
      <c r="A104" s="48">
        <f>A103</f>
        <v>9</v>
      </c>
      <c r="B104" s="48"/>
      <c r="C104" s="48"/>
      <c r="D104" s="48"/>
      <c r="G104" s="48" t="str">
        <f ca="1">IF(Kruistabel!B104="","",_xlfn.IFERROR(VLOOKUP(Kruistabel!B104&amp;Kruistabel!B98,'h-uitslagen'!A:D,3,FALSE),VLOOKUP(Kruistabel!B98&amp;Kruistabel!B104,'h-uitslagen'!A:D,4,FALSE)))</f>
        <v/>
      </c>
      <c r="H104" s="48" t="str">
        <f ca="1">IF(Kruistabel!B104="","",_xlfn.IFERROR(VLOOKUP(Kruistabel!B104&amp;Kruistabel!B99,'h-uitslagen'!A:D,3,FALSE),VLOOKUP(Kruistabel!B99&amp;Kruistabel!B104,'h-uitslagen'!A:D,4,FALSE)))</f>
        <v/>
      </c>
      <c r="I104" s="48" t="str">
        <f ca="1">IF(Kruistabel!B104="","",_xlfn.IFERROR(VLOOKUP(Kruistabel!B104&amp;Kruistabel!B100,'h-uitslagen'!A:D,3,FALSE),VLOOKUP(Kruistabel!B100&amp;Kruistabel!B104,'h-uitslagen'!A:D,4,FALSE)))</f>
        <v/>
      </c>
      <c r="J104" s="48" t="str">
        <f ca="1">IF(Kruistabel!B104="","",_xlfn.IFERROR(VLOOKUP(Kruistabel!B104&amp;Kruistabel!B101,'h-uitslagen'!A:D,3,FALSE),VLOOKUP(Kruistabel!B101&amp;Kruistabel!B104,'h-uitslagen'!A:D,4,FALSE)))</f>
        <v/>
      </c>
      <c r="K104" s="48" t="str">
        <f ca="1">IF(Kruistabel!B104="","",_xlfn.IFERROR(VLOOKUP(Kruistabel!B104&amp;Kruistabel!B102,'h-uitslagen'!A:D,3,FALSE),VLOOKUP(Kruistabel!B102&amp;Kruistabel!B104,'h-uitslagen'!A:D,4,FALSE)))</f>
        <v/>
      </c>
      <c r="L104" s="48" t="str">
        <f ca="1">IF(Kruistabel!B104="","",_xlfn.IFERROR(VLOOKUP(Kruistabel!B104&amp;Kruistabel!B103,'h-uitslagen'!A:D,3,FALSE),VLOOKUP(Kruistabel!B103&amp;Kruistabel!B104,'h-uitslagen'!A:D,4,FALSE)))</f>
        <v/>
      </c>
      <c r="N104" s="48" t="str">
        <f ca="1">IF(Kruistabel!B104="","",_xlfn.IFERROR(VLOOKUP(Kruistabel!B104&amp;Kruistabel!B105,'h-uitslagen'!A:D,3,FALSE),VLOOKUP(Kruistabel!B105&amp;Kruistabel!B104,'h-uitslagen'!A:D,4,FALSE)))</f>
        <v/>
      </c>
      <c r="O104" s="48" t="str">
        <f ca="1">IF(Kruistabel!B104="","",_xlfn.IFERROR(VLOOKUP(Kruistabel!B104&amp;Kruistabel!B106,'h-uitslagen'!A:D,3,FALSE),VLOOKUP(Kruistabel!B106&amp;Kruistabel!B104,'h-uitslagen'!A:D,4,FALSE)))</f>
        <v/>
      </c>
      <c r="P104" s="48" t="str">
        <f ca="1">IF(Kruistabel!B104="","",_xlfn.IFERROR(VLOOKUP(Kruistabel!B104&amp;Kruistabel!B107,'h-uitslagen'!A:D,3,FALSE),VLOOKUP(Kruistabel!B107&amp;Kruistabel!B104,'h-uitslagen'!A:D,4,FALSE)))</f>
        <v/>
      </c>
      <c r="Q104" s="48">
        <f ca="1" t="shared" si="8"/>
        <v>0</v>
      </c>
    </row>
    <row r="105" spans="1:17" ht="12.75">
      <c r="A105" s="48">
        <f>A104</f>
        <v>9</v>
      </c>
      <c r="B105" s="48"/>
      <c r="C105" s="48"/>
      <c r="D105" s="48"/>
      <c r="G105" s="48" t="str">
        <f ca="1">IF(Kruistabel!B105="","",_xlfn.IFERROR(VLOOKUP(Kruistabel!B105&amp;Kruistabel!B98,'h-uitslagen'!A:D,3,FALSE),VLOOKUP(Kruistabel!B98&amp;Kruistabel!B105,'h-uitslagen'!A:D,4,FALSE)))</f>
        <v/>
      </c>
      <c r="H105" s="48" t="str">
        <f ca="1">IF(Kruistabel!B105="","",_xlfn.IFERROR(VLOOKUP(Kruistabel!B105&amp;Kruistabel!B99,'h-uitslagen'!A:D,3,FALSE),VLOOKUP(Kruistabel!B99&amp;Kruistabel!B105,'h-uitslagen'!A:D,4,FALSE)))</f>
        <v/>
      </c>
      <c r="I105" s="48" t="str">
        <f ca="1">IF(Kruistabel!B105="","",_xlfn.IFERROR(VLOOKUP(Kruistabel!B105&amp;Kruistabel!B100,'h-uitslagen'!A:D,3,FALSE),VLOOKUP(Kruistabel!B100&amp;Kruistabel!B105,'h-uitslagen'!A:D,4,FALSE)))</f>
        <v/>
      </c>
      <c r="J105" s="48" t="str">
        <f ca="1">IF(Kruistabel!B105="","",_xlfn.IFERROR(VLOOKUP(Kruistabel!B105&amp;Kruistabel!B101,'h-uitslagen'!A:D,3,FALSE),VLOOKUP(Kruistabel!B101&amp;Kruistabel!B105,'h-uitslagen'!A:D,4,FALSE)))</f>
        <v/>
      </c>
      <c r="K105" s="48" t="str">
        <f ca="1">IF(Kruistabel!B105="","",_xlfn.IFERROR(VLOOKUP(Kruistabel!B105&amp;Kruistabel!B102,'h-uitslagen'!A:D,3,FALSE),VLOOKUP(Kruistabel!B102&amp;Kruistabel!B105,'h-uitslagen'!A:D,4,FALSE)))</f>
        <v/>
      </c>
      <c r="L105" s="48" t="str">
        <f ca="1">IF(Kruistabel!B105="","",_xlfn.IFERROR(VLOOKUP(Kruistabel!B105&amp;Kruistabel!B103,'h-uitslagen'!A:D,3,FALSE),VLOOKUP(Kruistabel!B103&amp;Kruistabel!B105,'h-uitslagen'!A:D,4,FALSE)))</f>
        <v/>
      </c>
      <c r="M105" s="48" t="str">
        <f ca="1">IF(Kruistabel!B105="","",_xlfn.IFERROR(VLOOKUP(Kruistabel!B105&amp;Kruistabel!B104,'h-uitslagen'!A:D,3,FALSE),VLOOKUP(Kruistabel!B104&amp;Kruistabel!B105,'h-uitslagen'!A:D,4,FALSE)))</f>
        <v/>
      </c>
      <c r="O105" s="48" t="str">
        <f ca="1">IF(Kruistabel!B105="","",_xlfn.IFERROR(VLOOKUP(Kruistabel!B105&amp;Kruistabel!B106,'h-uitslagen'!A:D,3,FALSE),VLOOKUP(Kruistabel!B106&amp;Kruistabel!B105,'h-uitslagen'!A:D,4,FALSE)))</f>
        <v/>
      </c>
      <c r="P105" s="48" t="str">
        <f ca="1">IF(Kruistabel!B105="","",_xlfn.IFERROR(VLOOKUP(Kruistabel!B105&amp;Kruistabel!B107,'h-uitslagen'!A:D,3,FALSE),VLOOKUP(Kruistabel!B107&amp;Kruistabel!B105,'h-uitslagen'!A:D,4,FALSE)))</f>
        <v/>
      </c>
      <c r="Q105" s="48">
        <f ca="1" t="shared" si="8"/>
        <v>0</v>
      </c>
    </row>
    <row r="106" spans="1:17" ht="12.75">
      <c r="A106" s="48">
        <f>A105</f>
        <v>9</v>
      </c>
      <c r="B106" s="48"/>
      <c r="C106" s="48"/>
      <c r="D106" s="48"/>
      <c r="G106" s="48" t="str">
        <f ca="1">IF(Kruistabel!B106="","",_xlfn.IFERROR(VLOOKUP(Kruistabel!B106&amp;Kruistabel!B98,'h-uitslagen'!A:D,3,FALSE),VLOOKUP(Kruistabel!B98&amp;Kruistabel!B106,'h-uitslagen'!A:D,4,FALSE)))</f>
        <v/>
      </c>
      <c r="H106" s="48" t="str">
        <f ca="1">IF(Kruistabel!B106="","",_xlfn.IFERROR(VLOOKUP(Kruistabel!B106&amp;Kruistabel!B99,'h-uitslagen'!A:D,3,FALSE),VLOOKUP(Kruistabel!B99&amp;Kruistabel!B106,'h-uitslagen'!A:D,4,FALSE)))</f>
        <v/>
      </c>
      <c r="I106" s="48" t="str">
        <f ca="1">IF(Kruistabel!B106="","",_xlfn.IFERROR(VLOOKUP(Kruistabel!B106&amp;Kruistabel!B100,'h-uitslagen'!A:D,3,FALSE),VLOOKUP(Kruistabel!B100&amp;Kruistabel!B106,'h-uitslagen'!A:D,4,FALSE)))</f>
        <v/>
      </c>
      <c r="J106" s="48" t="str">
        <f ca="1">IF(Kruistabel!B106="","",_xlfn.IFERROR(VLOOKUP(Kruistabel!B106&amp;Kruistabel!B101,'h-uitslagen'!A:D,3,FALSE),VLOOKUP(Kruistabel!B101&amp;Kruistabel!B106,'h-uitslagen'!A:D,4,FALSE)))</f>
        <v/>
      </c>
      <c r="K106" s="48" t="str">
        <f ca="1">IF(Kruistabel!B106="","",_xlfn.IFERROR(VLOOKUP(Kruistabel!B106&amp;Kruistabel!B102,'h-uitslagen'!A:D,3,FALSE),VLOOKUP(Kruistabel!B102&amp;Kruistabel!B106,'h-uitslagen'!A:D,4,FALSE)))</f>
        <v/>
      </c>
      <c r="L106" s="48" t="str">
        <f ca="1">IF(Kruistabel!B106="","",_xlfn.IFERROR(VLOOKUP(Kruistabel!B106&amp;Kruistabel!B103,'h-uitslagen'!A:D,3,FALSE),VLOOKUP(Kruistabel!B103&amp;Kruistabel!B106,'h-uitslagen'!A:D,4,FALSE)))</f>
        <v/>
      </c>
      <c r="M106" s="48" t="str">
        <f ca="1">IF(Kruistabel!B106="","",_xlfn.IFERROR(VLOOKUP(Kruistabel!B106&amp;Kruistabel!B104,'h-uitslagen'!A:D,3,FALSE),VLOOKUP(Kruistabel!B104&amp;Kruistabel!B106,'h-uitslagen'!A:D,4,FALSE)))</f>
        <v/>
      </c>
      <c r="N106" s="48" t="str">
        <f ca="1">IF(Kruistabel!B106="","",_xlfn.IFERROR(VLOOKUP(Kruistabel!B106&amp;Kruistabel!B105,'h-uitslagen'!A:D,3,FALSE),VLOOKUP(Kruistabel!B105&amp;Kruistabel!B106,'h-uitslagen'!A:D,4,FALSE)))</f>
        <v/>
      </c>
      <c r="P106" s="48" t="str">
        <f ca="1">IF(Kruistabel!B106="","",_xlfn.IFERROR(VLOOKUP(Kruistabel!B106&amp;Kruistabel!B107,'h-uitslagen'!A:D,3,FALSE),VLOOKUP(Kruistabel!B107&amp;Kruistabel!B106,'h-uitslagen'!A:D,4,FALSE)))</f>
        <v/>
      </c>
      <c r="Q106" s="48">
        <f ca="1" t="shared" si="8"/>
        <v>0</v>
      </c>
    </row>
    <row r="107" spans="1:17" ht="12.75">
      <c r="A107" s="48">
        <f>A106</f>
        <v>9</v>
      </c>
      <c r="B107" s="48"/>
      <c r="C107" s="48"/>
      <c r="D107" s="48"/>
      <c r="G107" s="48" t="str">
        <f ca="1">IF(Kruistabel!B107="","",_xlfn.IFERROR(VLOOKUP(Kruistabel!B107&amp;Kruistabel!B98,'h-uitslagen'!A:D,3,FALSE),VLOOKUP(Kruistabel!B98&amp;Kruistabel!B107,'h-uitslagen'!A:D,4,FALSE)))</f>
        <v/>
      </c>
      <c r="H107" s="48" t="str">
        <f ca="1">IF(Kruistabel!B107="","",_xlfn.IFERROR(VLOOKUP(Kruistabel!B107&amp;Kruistabel!B99,'h-uitslagen'!A:D,3,FALSE),VLOOKUP(Kruistabel!B99&amp;Kruistabel!B107,'h-uitslagen'!A:D,4,FALSE)))</f>
        <v/>
      </c>
      <c r="I107" s="48" t="str">
        <f ca="1">IF(Kruistabel!B107="","",_xlfn.IFERROR(VLOOKUP(Kruistabel!B107&amp;Kruistabel!B100,'h-uitslagen'!A:D,3,FALSE),VLOOKUP(Kruistabel!B100&amp;Kruistabel!B107,'h-uitslagen'!A:D,4,FALSE)))</f>
        <v/>
      </c>
      <c r="J107" s="48" t="str">
        <f ca="1">IF(Kruistabel!B107="","",_xlfn.IFERROR(VLOOKUP(Kruistabel!B107&amp;Kruistabel!B101,'h-uitslagen'!A:D,3,FALSE),VLOOKUP(Kruistabel!B101&amp;Kruistabel!B107,'h-uitslagen'!A:D,4,FALSE)))</f>
        <v/>
      </c>
      <c r="K107" s="48" t="str">
        <f ca="1">IF(Kruistabel!B107="","",_xlfn.IFERROR(VLOOKUP(Kruistabel!B107&amp;Kruistabel!B102,'h-uitslagen'!A:D,3,FALSE),VLOOKUP(Kruistabel!B102&amp;Kruistabel!B107,'h-uitslagen'!A:D,4,FALSE)))</f>
        <v/>
      </c>
      <c r="L107" s="48" t="str">
        <f ca="1">IF(Kruistabel!B107="","",_xlfn.IFERROR(VLOOKUP(Kruistabel!B107&amp;Kruistabel!B103,'h-uitslagen'!A:D,3,FALSE),VLOOKUP(Kruistabel!B103&amp;Kruistabel!B107,'h-uitslagen'!A:D,4,FALSE)))</f>
        <v/>
      </c>
      <c r="M107" s="48" t="str">
        <f ca="1">IF(Kruistabel!B107="","",_xlfn.IFERROR(VLOOKUP(Kruistabel!B107&amp;Kruistabel!B104,'h-uitslagen'!A:D,3,FALSE),VLOOKUP(Kruistabel!B104&amp;Kruistabel!B107,'h-uitslagen'!A:D,4,FALSE)))</f>
        <v/>
      </c>
      <c r="N107" s="48" t="str">
        <f ca="1">IF(Kruistabel!B107="","",_xlfn.IFERROR(VLOOKUP(Kruistabel!B107&amp;Kruistabel!B105,'h-uitslagen'!A:D,3,FALSE),VLOOKUP(Kruistabel!B105&amp;Kruistabel!B107,'h-uitslagen'!A:D,4,FALSE)))</f>
        <v/>
      </c>
      <c r="O107" s="48" t="str">
        <f ca="1">IF(Kruistabel!B107="","",_xlfn.IFERROR(VLOOKUP(Kruistabel!B107&amp;Kruistabel!B106,'h-uitslagen'!A:D,3,FALSE),VLOOKUP(Kruistabel!B106&amp;Kruistabel!B107,'h-uitslagen'!A:D,4,FALSE)))</f>
        <v/>
      </c>
      <c r="Q107" s="48">
        <f ca="1" t="shared" si="8"/>
        <v>0</v>
      </c>
    </row>
    <row r="108" spans="1:17" ht="12.75">
      <c r="A108" s="48"/>
      <c r="B108" s="48"/>
      <c r="C108" s="48"/>
      <c r="D108" s="48"/>
      <c r="G108" s="48"/>
      <c r="H108" s="48"/>
      <c r="I108" s="48"/>
      <c r="J108" s="48"/>
      <c r="K108" s="48"/>
      <c r="L108" s="48"/>
      <c r="Q108" s="48"/>
    </row>
    <row r="109" spans="1:17" ht="12.75">
      <c r="A109" s="4">
        <f>A97+1</f>
        <v>10</v>
      </c>
      <c r="B109" s="4">
        <v>1</v>
      </c>
      <c r="C109" s="4">
        <v>2</v>
      </c>
      <c r="D109" s="4">
        <v>3</v>
      </c>
      <c r="E109" s="4">
        <v>4</v>
      </c>
      <c r="F109" s="4">
        <v>5</v>
      </c>
      <c r="G109" s="4">
        <v>1</v>
      </c>
      <c r="H109" s="4">
        <v>2</v>
      </c>
      <c r="I109" s="4">
        <v>3</v>
      </c>
      <c r="J109" s="4">
        <v>4</v>
      </c>
      <c r="K109" s="4">
        <v>5</v>
      </c>
      <c r="L109" s="4">
        <v>6</v>
      </c>
      <c r="M109" s="4">
        <v>7</v>
      </c>
      <c r="N109" s="4">
        <v>8</v>
      </c>
      <c r="O109" s="4">
        <v>9</v>
      </c>
      <c r="P109" s="4">
        <v>10</v>
      </c>
      <c r="Q109" s="4" t="s">
        <v>86</v>
      </c>
    </row>
    <row r="110" spans="1:17" ht="12.75">
      <c r="A110" s="48">
        <f>A109</f>
        <v>10</v>
      </c>
      <c r="B110" s="48"/>
      <c r="C110" s="48"/>
      <c r="D110" s="48"/>
      <c r="G110" s="48"/>
      <c r="H110" s="48" t="str">
        <f ca="1">IF(Kruistabel!B110="","",_xlfn.IFERROR(VLOOKUP(Kruistabel!B110&amp;Kruistabel!B111,'h-uitslagen'!A:D,3,FALSE),VLOOKUP(Kruistabel!B111&amp;Kruistabel!B110,'h-uitslagen'!A:D,4,FALSE)))</f>
        <v/>
      </c>
      <c r="I110" s="48" t="str">
        <f ca="1">IF(Kruistabel!B110="","",_xlfn.IFERROR(VLOOKUP(Kruistabel!B110&amp;Kruistabel!B112,'h-uitslagen'!A:D,3,FALSE),VLOOKUP(Kruistabel!B112&amp;Kruistabel!B110,'h-uitslagen'!A:D,4,FALSE)))</f>
        <v/>
      </c>
      <c r="J110" s="48" t="str">
        <f ca="1">IF(Kruistabel!B110="","",_xlfn.IFERROR(VLOOKUP(Kruistabel!B110&amp;Kruistabel!B113,'h-uitslagen'!A:D,3,FALSE),VLOOKUP(Kruistabel!B113&amp;Kruistabel!B110,'h-uitslagen'!A:D,4,FALSE)))</f>
        <v/>
      </c>
      <c r="K110" s="48" t="str">
        <f ca="1">IF(Kruistabel!B110="","",_xlfn.IFERROR(VLOOKUP(Kruistabel!B110&amp;Kruistabel!B114,'h-uitslagen'!A:D,3,FALSE),VLOOKUP(Kruistabel!B114&amp;Kruistabel!B110,'h-uitslagen'!A:D,4,FALSE)))</f>
        <v/>
      </c>
      <c r="L110" s="48" t="str">
        <f ca="1">IF(Kruistabel!B110="","",_xlfn.IFERROR(VLOOKUP(Kruistabel!B110&amp;Kruistabel!B115,'h-uitslagen'!A:D,3,FALSE),VLOOKUP(Kruistabel!B115&amp;Kruistabel!B110,'h-uitslagen'!A:D,4,FALSE)))</f>
        <v/>
      </c>
      <c r="M110" s="48" t="str">
        <f ca="1">IF(Kruistabel!B110="","",_xlfn.IFERROR(VLOOKUP(Kruistabel!B110&amp;Kruistabel!B116,'h-uitslagen'!A:D,3,FALSE),VLOOKUP(Kruistabel!B116&amp;Kruistabel!B110,'h-uitslagen'!A:D,4,FALSE)))</f>
        <v/>
      </c>
      <c r="N110" s="48" t="str">
        <f ca="1">IF(Kruistabel!B110="","",_xlfn.IFERROR(VLOOKUP(Kruistabel!B110&amp;Kruistabel!B117,'h-uitslagen'!A:D,3,FALSE),VLOOKUP(Kruistabel!B117&amp;Kruistabel!B110,'h-uitslagen'!A:D,4,FALSE)))</f>
        <v/>
      </c>
      <c r="O110" s="48" t="str">
        <f ca="1">IF(Kruistabel!B110="","",_xlfn.IFERROR(VLOOKUP(Kruistabel!B110&amp;Kruistabel!B118,'h-uitslagen'!A:D,3,FALSE),VLOOKUP(Kruistabel!B118&amp;Kruistabel!B110,'h-uitslagen'!A:D,4,FALSE)))</f>
        <v/>
      </c>
      <c r="P110" s="48" t="str">
        <f ca="1">IF(Kruistabel!B110="","",_xlfn.IFERROR(VLOOKUP(Kruistabel!B110&amp;Kruistabel!B119,'h-uitslagen'!A:D,3,FALSE),VLOOKUP(Kruistabel!B119&amp;Kruistabel!B110,'h-uitslagen'!A:D,4,FALSE)))</f>
        <v/>
      </c>
      <c r="Q110" s="48">
        <f aca="true" t="shared" si="9" ref="Q110:Q119">SUM(G110:P110)</f>
        <v>0</v>
      </c>
    </row>
    <row r="111" spans="1:17" ht="12.75">
      <c r="A111" s="48">
        <f>A110</f>
        <v>10</v>
      </c>
      <c r="B111" s="48"/>
      <c r="C111" s="48"/>
      <c r="D111" s="48"/>
      <c r="G111" s="48" t="str">
        <f ca="1">IF(Kruistabel!B111="","",_xlfn.IFERROR(VLOOKUP(Kruistabel!B111&amp;Kruistabel!B110,'h-uitslagen'!A:D,3,FALSE),VLOOKUP(Kruistabel!B110&amp;Kruistabel!B111,'h-uitslagen'!A:D,4,FALSE)))</f>
        <v/>
      </c>
      <c r="H111" s="19"/>
      <c r="I111" s="48" t="str">
        <f ca="1">IF(Kruistabel!B111="","",_xlfn.IFERROR(VLOOKUP(Kruistabel!B111&amp;Kruistabel!B112,'h-uitslagen'!A:D,3,FALSE),VLOOKUP(Kruistabel!B112&amp;Kruistabel!B111,'h-uitslagen'!A:D,4,FALSE)))</f>
        <v/>
      </c>
      <c r="J111" s="48" t="str">
        <f ca="1">IF(Kruistabel!B111="","",_xlfn.IFERROR(VLOOKUP(Kruistabel!B111&amp;Kruistabel!B113,'h-uitslagen'!A:D,3,FALSE),VLOOKUP(Kruistabel!B113&amp;Kruistabel!B111,'h-uitslagen'!A:D,4,FALSE)))</f>
        <v/>
      </c>
      <c r="K111" s="48" t="str">
        <f ca="1">IF(Kruistabel!B111="","",_xlfn.IFERROR(VLOOKUP(Kruistabel!B111&amp;Kruistabel!B114,'h-uitslagen'!A:D,3,FALSE),VLOOKUP(Kruistabel!B114&amp;Kruistabel!B111,'h-uitslagen'!A:D,4,FALSE)))</f>
        <v/>
      </c>
      <c r="L111" s="48" t="str">
        <f ca="1">IF(Kruistabel!B111="","",_xlfn.IFERROR(VLOOKUP(Kruistabel!B111&amp;Kruistabel!B115,'h-uitslagen'!A:D,3,FALSE),VLOOKUP(Kruistabel!B115&amp;Kruistabel!B111,'h-uitslagen'!A:D,4,FALSE)))</f>
        <v/>
      </c>
      <c r="M111" s="48" t="str">
        <f ca="1">IF(Kruistabel!B111="","",_xlfn.IFERROR(VLOOKUP(Kruistabel!B111&amp;Kruistabel!B116,'h-uitslagen'!A:D,3,FALSE),VLOOKUP(Kruistabel!B116&amp;Kruistabel!B111,'h-uitslagen'!A:D,4,FALSE)))</f>
        <v/>
      </c>
      <c r="N111" s="48" t="str">
        <f ca="1">IF(Kruistabel!B111="","",_xlfn.IFERROR(VLOOKUP(Kruistabel!B111&amp;Kruistabel!B117,'h-uitslagen'!A:D,3,FALSE),VLOOKUP(Kruistabel!B117&amp;Kruistabel!B111,'h-uitslagen'!A:D,4,FALSE)))</f>
        <v/>
      </c>
      <c r="O111" s="48" t="str">
        <f ca="1">IF(Kruistabel!B111="","",_xlfn.IFERROR(VLOOKUP(Kruistabel!B111&amp;Kruistabel!B118,'h-uitslagen'!A:D,3,FALSE),VLOOKUP(Kruistabel!B118&amp;Kruistabel!B111,'h-uitslagen'!A:D,4,FALSE)))</f>
        <v/>
      </c>
      <c r="P111" s="48" t="str">
        <f ca="1">IF(Kruistabel!B111="","",_xlfn.IFERROR(VLOOKUP(Kruistabel!B111&amp;Kruistabel!B119,'h-uitslagen'!A:D,3,FALSE),VLOOKUP(Kruistabel!B119&amp;Kruistabel!B111,'h-uitslagen'!A:D,4,FALSE)))</f>
        <v/>
      </c>
      <c r="Q111" s="48">
        <f ca="1" t="shared" si="9"/>
        <v>0</v>
      </c>
    </row>
    <row r="112" spans="1:17" ht="12.75">
      <c r="A112" s="48">
        <f>A109</f>
        <v>10</v>
      </c>
      <c r="B112" s="48"/>
      <c r="C112" s="48"/>
      <c r="D112" s="48"/>
      <c r="G112" s="48" t="str">
        <f ca="1">IF(Kruistabel!B112="","",_xlfn.IFERROR(VLOOKUP(Kruistabel!B112&amp;Kruistabel!B110,'h-uitslagen'!A:D,3,FALSE),VLOOKUP(Kruistabel!B110&amp;Kruistabel!B112,'h-uitslagen'!A:D,4,FALSE)))</f>
        <v/>
      </c>
      <c r="H112" s="48" t="str">
        <f ca="1">IF(Kruistabel!B112="","",_xlfn.IFERROR(VLOOKUP(Kruistabel!B112&amp;Kruistabel!B111,'h-uitslagen'!A:D,3,FALSE),VLOOKUP(Kruistabel!B111&amp;Kruistabel!B112,'h-uitslagen'!A:D,4,FALSE)))</f>
        <v/>
      </c>
      <c r="I112" s="48"/>
      <c r="J112" s="48" t="str">
        <f ca="1">IF(Kruistabel!B112="","",_xlfn.IFERROR(VLOOKUP(Kruistabel!B112&amp;Kruistabel!B113,'h-uitslagen'!A:D,3,FALSE),VLOOKUP(Kruistabel!B113&amp;Kruistabel!B112,'h-uitslagen'!A:D,4,FALSE)))</f>
        <v/>
      </c>
      <c r="K112" s="48" t="str">
        <f ca="1">IF(Kruistabel!B112="","",_xlfn.IFERROR(VLOOKUP(Kruistabel!B112&amp;Kruistabel!B114,'h-uitslagen'!A:D,3,FALSE),VLOOKUP(Kruistabel!B114&amp;Kruistabel!B112,'h-uitslagen'!A:D,4,FALSE)))</f>
        <v/>
      </c>
      <c r="L112" s="48" t="str">
        <f ca="1">IF(Kruistabel!B112="","",_xlfn.IFERROR(VLOOKUP(Kruistabel!B112&amp;Kruistabel!B115,'h-uitslagen'!A:D,3,FALSE),VLOOKUP(Kruistabel!B115&amp;Kruistabel!B112,'h-uitslagen'!A:D,4,FALSE)))</f>
        <v/>
      </c>
      <c r="M112" s="48" t="str">
        <f ca="1">IF(Kruistabel!B112="","",_xlfn.IFERROR(VLOOKUP(Kruistabel!B112&amp;Kruistabel!B116,'h-uitslagen'!A:D,3,FALSE),VLOOKUP(Kruistabel!B116&amp;Kruistabel!B112,'h-uitslagen'!A:D,4,FALSE)))</f>
        <v/>
      </c>
      <c r="N112" s="48" t="str">
        <f ca="1">IF(Kruistabel!B112="","",_xlfn.IFERROR(VLOOKUP(Kruistabel!B112&amp;Kruistabel!B117,'h-uitslagen'!A:D,3,FALSE),VLOOKUP(Kruistabel!B117&amp;Kruistabel!B112,'h-uitslagen'!A:D,4,FALSE)))</f>
        <v/>
      </c>
      <c r="O112" s="48" t="str">
        <f ca="1">IF(Kruistabel!B112="","",_xlfn.IFERROR(VLOOKUP(Kruistabel!B112&amp;Kruistabel!B118,'h-uitslagen'!A:D,3,FALSE),VLOOKUP(Kruistabel!B118&amp;Kruistabel!B112,'h-uitslagen'!A:D,4,FALSE)))</f>
        <v/>
      </c>
      <c r="P112" s="48" t="str">
        <f ca="1">IF(Kruistabel!B112="","",_xlfn.IFERROR(VLOOKUP(Kruistabel!B112&amp;Kruistabel!B119,'h-uitslagen'!A:D,3,FALSE),VLOOKUP(Kruistabel!B119&amp;Kruistabel!B112,'h-uitslagen'!A:D,4,FALSE)))</f>
        <v/>
      </c>
      <c r="Q112" s="48">
        <f ca="1" t="shared" si="9"/>
        <v>0</v>
      </c>
    </row>
    <row r="113" spans="1:17" ht="12.75">
      <c r="A113" s="48">
        <f>A112</f>
        <v>10</v>
      </c>
      <c r="B113" s="4"/>
      <c r="C113" s="4"/>
      <c r="D113" s="4"/>
      <c r="E113" s="4"/>
      <c r="F113" s="4"/>
      <c r="G113" s="48" t="str">
        <f ca="1">IF(Kruistabel!B113="","",_xlfn.IFERROR(VLOOKUP(Kruistabel!B113&amp;Kruistabel!B110,'h-uitslagen'!A:D,3,FALSE),VLOOKUP(Kruistabel!B110&amp;Kruistabel!B113,'h-uitslagen'!A:D,4,FALSE)))</f>
        <v/>
      </c>
      <c r="H113" s="48" t="str">
        <f ca="1">IF(Kruistabel!B113="","",_xlfn.IFERROR(VLOOKUP(Kruistabel!B113&amp;Kruistabel!B111,'h-uitslagen'!A:D,3,FALSE),VLOOKUP(Kruistabel!B111&amp;Kruistabel!B113,'h-uitslagen'!A:D,4,FALSE)))</f>
        <v/>
      </c>
      <c r="I113" s="48" t="str">
        <f ca="1">IF(Kruistabel!B113="","",_xlfn.IFERROR(VLOOKUP(Kruistabel!B113&amp;Kruistabel!B112,'h-uitslagen'!A:D,3,FALSE),VLOOKUP(Kruistabel!B112&amp;Kruistabel!B113,'h-uitslagen'!A:D,4,FALSE)))</f>
        <v/>
      </c>
      <c r="J113" s="48"/>
      <c r="K113" s="48" t="str">
        <f ca="1">IF(Kruistabel!B113="","",_xlfn.IFERROR(VLOOKUP(Kruistabel!B113&amp;Kruistabel!B114,'h-uitslagen'!A:D,3,FALSE),VLOOKUP(Kruistabel!B114&amp;Kruistabel!B113,'h-uitslagen'!A:D,4,FALSE)))</f>
        <v/>
      </c>
      <c r="L113" s="48" t="str">
        <f ca="1">IF(Kruistabel!B113="","",_xlfn.IFERROR(VLOOKUP(Kruistabel!B113&amp;Kruistabel!B115,'h-uitslagen'!A:D,3,FALSE),VLOOKUP(Kruistabel!B115&amp;Kruistabel!B113,'h-uitslagen'!A:D,4,FALSE)))</f>
        <v/>
      </c>
      <c r="M113" s="48" t="str">
        <f ca="1">IF(Kruistabel!B113="","",_xlfn.IFERROR(VLOOKUP(Kruistabel!B113&amp;Kruistabel!B116,'h-uitslagen'!A:D,3,FALSE),VLOOKUP(Kruistabel!B116&amp;Kruistabel!B113,'h-uitslagen'!A:D,4,FALSE)))</f>
        <v/>
      </c>
      <c r="N113" s="48" t="str">
        <f ca="1">IF(Kruistabel!B113="","",_xlfn.IFERROR(VLOOKUP(Kruistabel!B113&amp;Kruistabel!B117,'h-uitslagen'!A:D,3,FALSE),VLOOKUP(Kruistabel!B117&amp;Kruistabel!B113,'h-uitslagen'!A:D,4,FALSE)))</f>
        <v/>
      </c>
      <c r="O113" s="48" t="str">
        <f ca="1">IF(Kruistabel!B113="","",_xlfn.IFERROR(VLOOKUP(Kruistabel!B113&amp;Kruistabel!B118,'h-uitslagen'!A:D,3,FALSE),VLOOKUP(Kruistabel!B118&amp;Kruistabel!B113,'h-uitslagen'!A:D,4,FALSE)))</f>
        <v/>
      </c>
      <c r="P113" s="48" t="str">
        <f ca="1">IF(Kruistabel!B113="","",_xlfn.IFERROR(VLOOKUP(Kruistabel!B113&amp;Kruistabel!B119,'h-uitslagen'!A:D,3,FALSE),VLOOKUP(Kruistabel!B119&amp;Kruistabel!B113,'h-uitslagen'!A:D,4,FALSE)))</f>
        <v/>
      </c>
      <c r="Q113" s="48">
        <f ca="1" t="shared" si="9"/>
        <v>0</v>
      </c>
    </row>
    <row r="114" spans="1:17" ht="12.75">
      <c r="A114" s="48">
        <f>A111</f>
        <v>10</v>
      </c>
      <c r="B114" s="48"/>
      <c r="C114" s="48"/>
      <c r="D114" s="48"/>
      <c r="G114" s="48" t="str">
        <f ca="1">IF(Kruistabel!B114="","",_xlfn.IFERROR(VLOOKUP(Kruistabel!B114&amp;Kruistabel!B110,'h-uitslagen'!A:D,3,FALSE),VLOOKUP(Kruistabel!B110&amp;Kruistabel!B114,'h-uitslagen'!A:D,4,FALSE)))</f>
        <v/>
      </c>
      <c r="H114" s="48" t="str">
        <f ca="1">IF(Kruistabel!B114="","",_xlfn.IFERROR(VLOOKUP(Kruistabel!B114&amp;Kruistabel!B111,'h-uitslagen'!A:D,3,FALSE),VLOOKUP(Kruistabel!B111&amp;Kruistabel!B114,'h-uitslagen'!A:D,4,FALSE)))</f>
        <v/>
      </c>
      <c r="I114" s="48" t="str">
        <f ca="1">IF(Kruistabel!B114="","",_xlfn.IFERROR(VLOOKUP(Kruistabel!B114&amp;Kruistabel!B112,'h-uitslagen'!A:D,3,FALSE),VLOOKUP(Kruistabel!B112&amp;Kruistabel!B114,'h-uitslagen'!A:D,4,FALSE)))</f>
        <v/>
      </c>
      <c r="J114" s="48" t="str">
        <f ca="1">IF(Kruistabel!B114="","",_xlfn.IFERROR(VLOOKUP(Kruistabel!B114&amp;Kruistabel!B113,'h-uitslagen'!A:D,3,FALSE),VLOOKUP(Kruistabel!B113&amp;Kruistabel!B114,'h-uitslagen'!A:D,4,FALSE)))</f>
        <v/>
      </c>
      <c r="K114" s="48"/>
      <c r="L114" s="48" t="str">
        <f ca="1">IF(Kruistabel!B114="","",_xlfn.IFERROR(VLOOKUP(Kruistabel!B114&amp;Kruistabel!B115,'h-uitslagen'!A:D,3,FALSE),VLOOKUP(Kruistabel!B115&amp;Kruistabel!B114,'h-uitslagen'!A:D,4,FALSE)))</f>
        <v/>
      </c>
      <c r="M114" s="48" t="str">
        <f ca="1">IF(Kruistabel!B114="","",_xlfn.IFERROR(VLOOKUP(Kruistabel!B114&amp;Kruistabel!B116,'h-uitslagen'!A:D,3,FALSE),VLOOKUP(Kruistabel!B116&amp;Kruistabel!B114,'h-uitslagen'!A:D,4,FALSE)))</f>
        <v/>
      </c>
      <c r="N114" s="48" t="str">
        <f ca="1">IF(Kruistabel!B114="","",_xlfn.IFERROR(VLOOKUP(Kruistabel!B114&amp;Kruistabel!B117,'h-uitslagen'!A:D,3,FALSE),VLOOKUP(Kruistabel!B117&amp;Kruistabel!B114,'h-uitslagen'!A:D,4,FALSE)))</f>
        <v/>
      </c>
      <c r="O114" s="48" t="str">
        <f ca="1">IF(Kruistabel!B114="","",_xlfn.IFERROR(VLOOKUP(Kruistabel!B114&amp;Kruistabel!B118,'h-uitslagen'!A:D,3,FALSE),VLOOKUP(Kruistabel!B118&amp;Kruistabel!B114,'h-uitslagen'!A:D,4,FALSE)))</f>
        <v/>
      </c>
      <c r="P114" s="48" t="str">
        <f ca="1">IF(Kruistabel!B114="","",_xlfn.IFERROR(VLOOKUP(Kruistabel!B114&amp;Kruistabel!B119,'h-uitslagen'!A:D,3,FALSE),VLOOKUP(Kruistabel!B119&amp;Kruistabel!B114,'h-uitslagen'!A:D,4,FALSE)))</f>
        <v/>
      </c>
      <c r="Q114" s="48">
        <f ca="1" t="shared" si="9"/>
        <v>0</v>
      </c>
    </row>
    <row r="115" spans="1:17" ht="12.75">
      <c r="A115" s="48">
        <f>A114</f>
        <v>10</v>
      </c>
      <c r="B115" s="48"/>
      <c r="C115" s="48"/>
      <c r="D115" s="48"/>
      <c r="G115" s="48" t="str">
        <f ca="1">IF(Kruistabel!B115="","",_xlfn.IFERROR(VLOOKUP(Kruistabel!B115&amp;Kruistabel!B110,'h-uitslagen'!A:D,3,FALSE),VLOOKUP(Kruistabel!B110&amp;Kruistabel!B115,'h-uitslagen'!A:D,4,FALSE)))</f>
        <v/>
      </c>
      <c r="H115" s="48" t="str">
        <f ca="1">IF(Kruistabel!B115="","",_xlfn.IFERROR(VLOOKUP(Kruistabel!B115&amp;Kruistabel!B111,'h-uitslagen'!A:D,3,FALSE),VLOOKUP(Kruistabel!B111&amp;Kruistabel!B115,'h-uitslagen'!A:D,4,FALSE)))</f>
        <v/>
      </c>
      <c r="I115" s="48" t="str">
        <f ca="1">IF(Kruistabel!B115="","",_xlfn.IFERROR(VLOOKUP(Kruistabel!B115&amp;Kruistabel!B112,'h-uitslagen'!A:D,3,FALSE),VLOOKUP(Kruistabel!B112&amp;Kruistabel!B115,'h-uitslagen'!A:D,4,FALSE)))</f>
        <v/>
      </c>
      <c r="J115" s="48" t="str">
        <f ca="1">IF(Kruistabel!B115="","",_xlfn.IFERROR(VLOOKUP(Kruistabel!B115&amp;Kruistabel!B113,'h-uitslagen'!A:D,3,FALSE),VLOOKUP(Kruistabel!B113&amp;Kruistabel!B115,'h-uitslagen'!A:D,4,FALSE)))</f>
        <v/>
      </c>
      <c r="K115" s="48" t="str">
        <f ca="1">IF(Kruistabel!B115="","",_xlfn.IFERROR(VLOOKUP(Kruistabel!B115&amp;Kruistabel!B114,'h-uitslagen'!A:D,3,FALSE),VLOOKUP(Kruistabel!B114&amp;Kruistabel!B115,'h-uitslagen'!A:D,4,FALSE)))</f>
        <v/>
      </c>
      <c r="L115" s="48"/>
      <c r="M115" s="48" t="str">
        <f ca="1">IF(Kruistabel!B115="","",_xlfn.IFERROR(VLOOKUP(Kruistabel!B115&amp;Kruistabel!B116,'h-uitslagen'!A:D,3,FALSE),VLOOKUP(Kruistabel!B116&amp;Kruistabel!B115,'h-uitslagen'!A:D,4,FALSE)))</f>
        <v/>
      </c>
      <c r="N115" s="48" t="str">
        <f ca="1">IF(Kruistabel!B115="","",_xlfn.IFERROR(VLOOKUP(Kruistabel!B115&amp;Kruistabel!B117,'h-uitslagen'!A:D,3,FALSE),VLOOKUP(Kruistabel!B117&amp;Kruistabel!B115,'h-uitslagen'!A:D,4,FALSE)))</f>
        <v/>
      </c>
      <c r="O115" s="48" t="str">
        <f ca="1">IF(Kruistabel!B115="","",_xlfn.IFERROR(VLOOKUP(Kruistabel!B115&amp;Kruistabel!B118,'h-uitslagen'!A:D,3,FALSE),VLOOKUP(Kruistabel!B118&amp;Kruistabel!B115,'h-uitslagen'!A:D,4,FALSE)))</f>
        <v/>
      </c>
      <c r="P115" s="48" t="str">
        <f ca="1">IF(Kruistabel!B115="","",_xlfn.IFERROR(VLOOKUP(Kruistabel!B115&amp;Kruistabel!B119,'h-uitslagen'!A:D,3,FALSE),VLOOKUP(Kruistabel!B119&amp;Kruistabel!B115,'h-uitslagen'!A:D,4,FALSE)))</f>
        <v/>
      </c>
      <c r="Q115" s="48">
        <f ca="1" t="shared" si="9"/>
        <v>0</v>
      </c>
    </row>
    <row r="116" spans="1:17" ht="12.75">
      <c r="A116" s="48">
        <f>A115</f>
        <v>10</v>
      </c>
      <c r="B116" s="48"/>
      <c r="C116" s="48"/>
      <c r="D116" s="48"/>
      <c r="G116" s="48" t="str">
        <f ca="1">IF(Kruistabel!B116="","",_xlfn.IFERROR(VLOOKUP(Kruistabel!B116&amp;Kruistabel!B110,'h-uitslagen'!A:D,3,FALSE),VLOOKUP(Kruistabel!B110&amp;Kruistabel!B116,'h-uitslagen'!A:D,4,FALSE)))</f>
        <v/>
      </c>
      <c r="H116" s="48" t="str">
        <f ca="1">IF(Kruistabel!B116="","",_xlfn.IFERROR(VLOOKUP(Kruistabel!B116&amp;Kruistabel!B111,'h-uitslagen'!A:D,3,FALSE),VLOOKUP(Kruistabel!B111&amp;Kruistabel!B116,'h-uitslagen'!A:D,4,FALSE)))</f>
        <v/>
      </c>
      <c r="I116" s="48" t="str">
        <f ca="1">IF(Kruistabel!B116="","",_xlfn.IFERROR(VLOOKUP(Kruistabel!B116&amp;Kruistabel!B112,'h-uitslagen'!A:D,3,FALSE),VLOOKUP(Kruistabel!B112&amp;Kruistabel!B116,'h-uitslagen'!A:D,4,FALSE)))</f>
        <v/>
      </c>
      <c r="J116" s="48" t="str">
        <f ca="1">IF(Kruistabel!B116="","",_xlfn.IFERROR(VLOOKUP(Kruistabel!B116&amp;Kruistabel!B113,'h-uitslagen'!A:D,3,FALSE),VLOOKUP(Kruistabel!B113&amp;Kruistabel!B116,'h-uitslagen'!A:D,4,FALSE)))</f>
        <v/>
      </c>
      <c r="K116" s="48" t="str">
        <f ca="1">IF(Kruistabel!B116="","",_xlfn.IFERROR(VLOOKUP(Kruistabel!B116&amp;Kruistabel!B114,'h-uitslagen'!A:D,3,FALSE),VLOOKUP(Kruistabel!B114&amp;Kruistabel!B116,'h-uitslagen'!A:D,4,FALSE)))</f>
        <v/>
      </c>
      <c r="L116" s="48" t="str">
        <f ca="1">IF(Kruistabel!B116="","",_xlfn.IFERROR(VLOOKUP(Kruistabel!B116&amp;Kruistabel!B115,'h-uitslagen'!A:D,3,FALSE),VLOOKUP(Kruistabel!B115&amp;Kruistabel!B116,'h-uitslagen'!A:D,4,FALSE)))</f>
        <v/>
      </c>
      <c r="N116" s="48" t="str">
        <f ca="1">IF(Kruistabel!B116="","",_xlfn.IFERROR(VLOOKUP(Kruistabel!B116&amp;Kruistabel!B117,'h-uitslagen'!A:D,3,FALSE),VLOOKUP(Kruistabel!B117&amp;Kruistabel!B116,'h-uitslagen'!A:D,4,FALSE)))</f>
        <v/>
      </c>
      <c r="O116" s="48" t="str">
        <f ca="1">IF(Kruistabel!B116="","",_xlfn.IFERROR(VLOOKUP(Kruistabel!B116&amp;Kruistabel!B118,'h-uitslagen'!A:D,3,FALSE),VLOOKUP(Kruistabel!B118&amp;Kruistabel!B116,'h-uitslagen'!A:D,4,FALSE)))</f>
        <v/>
      </c>
      <c r="P116" s="48" t="str">
        <f ca="1">IF(Kruistabel!B116="","",_xlfn.IFERROR(VLOOKUP(Kruistabel!B116&amp;Kruistabel!B119,'h-uitslagen'!A:D,3,FALSE),VLOOKUP(Kruistabel!B119&amp;Kruistabel!B116,'h-uitslagen'!A:D,4,FALSE)))</f>
        <v/>
      </c>
      <c r="Q116" s="48">
        <f ca="1" t="shared" si="9"/>
        <v>0</v>
      </c>
    </row>
    <row r="117" spans="1:17" ht="12.75">
      <c r="A117" s="48">
        <f>A116</f>
        <v>10</v>
      </c>
      <c r="B117" s="48"/>
      <c r="C117" s="48"/>
      <c r="D117" s="48"/>
      <c r="G117" s="48" t="str">
        <f ca="1">IF(Kruistabel!B117="","",_xlfn.IFERROR(VLOOKUP(Kruistabel!B117&amp;Kruistabel!B110,'h-uitslagen'!A:D,3,FALSE),VLOOKUP(Kruistabel!B110&amp;Kruistabel!B117,'h-uitslagen'!A:D,4,FALSE)))</f>
        <v/>
      </c>
      <c r="H117" s="48" t="str">
        <f ca="1">IF(Kruistabel!B117="","",_xlfn.IFERROR(VLOOKUP(Kruistabel!B117&amp;Kruistabel!B111,'h-uitslagen'!A:D,3,FALSE),VLOOKUP(Kruistabel!B111&amp;Kruistabel!B117,'h-uitslagen'!A:D,4,FALSE)))</f>
        <v/>
      </c>
      <c r="I117" s="48" t="str">
        <f ca="1">IF(Kruistabel!B117="","",_xlfn.IFERROR(VLOOKUP(Kruistabel!B117&amp;Kruistabel!B112,'h-uitslagen'!A:D,3,FALSE),VLOOKUP(Kruistabel!B112&amp;Kruistabel!B117,'h-uitslagen'!A:D,4,FALSE)))</f>
        <v/>
      </c>
      <c r="J117" s="48" t="str">
        <f ca="1">IF(Kruistabel!B117="","",_xlfn.IFERROR(VLOOKUP(Kruistabel!B117&amp;Kruistabel!B113,'h-uitslagen'!A:D,3,FALSE),VLOOKUP(Kruistabel!B113&amp;Kruistabel!B117,'h-uitslagen'!A:D,4,FALSE)))</f>
        <v/>
      </c>
      <c r="K117" s="48" t="str">
        <f ca="1">IF(Kruistabel!B117="","",_xlfn.IFERROR(VLOOKUP(Kruistabel!B117&amp;Kruistabel!B114,'h-uitslagen'!A:D,3,FALSE),VLOOKUP(Kruistabel!B114&amp;Kruistabel!B117,'h-uitslagen'!A:D,4,FALSE)))</f>
        <v/>
      </c>
      <c r="L117" s="48" t="str">
        <f ca="1">IF(Kruistabel!B117="","",_xlfn.IFERROR(VLOOKUP(Kruistabel!B117&amp;Kruistabel!B115,'h-uitslagen'!A:D,3,FALSE),VLOOKUP(Kruistabel!B115&amp;Kruistabel!B117,'h-uitslagen'!A:D,4,FALSE)))</f>
        <v/>
      </c>
      <c r="M117" s="48" t="str">
        <f ca="1">IF(Kruistabel!B117="","",_xlfn.IFERROR(VLOOKUP(Kruistabel!B117&amp;Kruistabel!B116,'h-uitslagen'!A:D,3,FALSE),VLOOKUP(Kruistabel!B116&amp;Kruistabel!B117,'h-uitslagen'!A:D,4,FALSE)))</f>
        <v/>
      </c>
      <c r="O117" s="48" t="str">
        <f ca="1">IF(Kruistabel!B117="","",_xlfn.IFERROR(VLOOKUP(Kruistabel!B117&amp;Kruistabel!B118,'h-uitslagen'!A:D,3,FALSE),VLOOKUP(Kruistabel!B118&amp;Kruistabel!B117,'h-uitslagen'!A:D,4,FALSE)))</f>
        <v/>
      </c>
      <c r="P117" s="48" t="str">
        <f ca="1">IF(Kruistabel!B117="","",_xlfn.IFERROR(VLOOKUP(Kruistabel!B117&amp;Kruistabel!B119,'h-uitslagen'!A:D,3,FALSE),VLOOKUP(Kruistabel!B119&amp;Kruistabel!B117,'h-uitslagen'!A:D,4,FALSE)))</f>
        <v/>
      </c>
      <c r="Q117" s="48">
        <f ca="1" t="shared" si="9"/>
        <v>0</v>
      </c>
    </row>
    <row r="118" spans="1:17" ht="12.75">
      <c r="A118" s="48">
        <f>A117</f>
        <v>10</v>
      </c>
      <c r="B118" s="48"/>
      <c r="C118" s="48"/>
      <c r="D118" s="48"/>
      <c r="G118" s="48" t="str">
        <f ca="1">IF(Kruistabel!B118="","",_xlfn.IFERROR(VLOOKUP(Kruistabel!B118&amp;Kruistabel!B110,'h-uitslagen'!A:D,3,FALSE),VLOOKUP(Kruistabel!B110&amp;Kruistabel!B118,'h-uitslagen'!A:D,4,FALSE)))</f>
        <v/>
      </c>
      <c r="H118" s="48" t="str">
        <f ca="1">IF(Kruistabel!B118="","",_xlfn.IFERROR(VLOOKUP(Kruistabel!B118&amp;Kruistabel!B111,'h-uitslagen'!A:D,3,FALSE),VLOOKUP(Kruistabel!B111&amp;Kruistabel!B118,'h-uitslagen'!A:D,4,FALSE)))</f>
        <v/>
      </c>
      <c r="I118" s="48" t="str">
        <f ca="1">IF(Kruistabel!B118="","",_xlfn.IFERROR(VLOOKUP(Kruistabel!B118&amp;Kruistabel!B112,'h-uitslagen'!A:D,3,FALSE),VLOOKUP(Kruistabel!B112&amp;Kruistabel!B118,'h-uitslagen'!A:D,4,FALSE)))</f>
        <v/>
      </c>
      <c r="J118" s="48" t="str">
        <f ca="1">IF(Kruistabel!B118="","",_xlfn.IFERROR(VLOOKUP(Kruistabel!B118&amp;Kruistabel!B113,'h-uitslagen'!A:D,3,FALSE),VLOOKUP(Kruistabel!B113&amp;Kruistabel!B118,'h-uitslagen'!A:D,4,FALSE)))</f>
        <v/>
      </c>
      <c r="K118" s="48" t="str">
        <f ca="1">IF(Kruistabel!B118="","",_xlfn.IFERROR(VLOOKUP(Kruistabel!B118&amp;Kruistabel!B114,'h-uitslagen'!A:D,3,FALSE),VLOOKUP(Kruistabel!B114&amp;Kruistabel!B118,'h-uitslagen'!A:D,4,FALSE)))</f>
        <v/>
      </c>
      <c r="L118" s="48" t="str">
        <f ca="1">IF(Kruistabel!B118="","",_xlfn.IFERROR(VLOOKUP(Kruistabel!B118&amp;Kruistabel!B115,'h-uitslagen'!A:D,3,FALSE),VLOOKUP(Kruistabel!B115&amp;Kruistabel!B118,'h-uitslagen'!A:D,4,FALSE)))</f>
        <v/>
      </c>
      <c r="M118" s="48" t="str">
        <f ca="1">IF(Kruistabel!B118="","",_xlfn.IFERROR(VLOOKUP(Kruistabel!B118&amp;Kruistabel!B116,'h-uitslagen'!A:D,3,FALSE),VLOOKUP(Kruistabel!B116&amp;Kruistabel!B118,'h-uitslagen'!A:D,4,FALSE)))</f>
        <v/>
      </c>
      <c r="N118" s="48" t="str">
        <f ca="1">IF(Kruistabel!B118="","",_xlfn.IFERROR(VLOOKUP(Kruistabel!B118&amp;Kruistabel!B117,'h-uitslagen'!A:D,3,FALSE),VLOOKUP(Kruistabel!B117&amp;Kruistabel!B118,'h-uitslagen'!A:D,4,FALSE)))</f>
        <v/>
      </c>
      <c r="P118" s="48" t="str">
        <f ca="1">IF(Kruistabel!B118="","",_xlfn.IFERROR(VLOOKUP(Kruistabel!B118&amp;Kruistabel!B119,'h-uitslagen'!A:D,3,FALSE),VLOOKUP(Kruistabel!B119&amp;Kruistabel!B118,'h-uitslagen'!A:D,4,FALSE)))</f>
        <v/>
      </c>
      <c r="Q118" s="48">
        <f ca="1" t="shared" si="9"/>
        <v>0</v>
      </c>
    </row>
    <row r="119" spans="1:17" ht="12.75">
      <c r="A119" s="48">
        <f>A118</f>
        <v>10</v>
      </c>
      <c r="B119" s="48"/>
      <c r="C119" s="48"/>
      <c r="D119" s="48"/>
      <c r="G119" s="48" t="str">
        <f ca="1">IF(Kruistabel!B119="","",_xlfn.IFERROR(VLOOKUP(Kruistabel!B119&amp;Kruistabel!B110,'h-uitslagen'!A:D,3,FALSE),VLOOKUP(Kruistabel!B110&amp;Kruistabel!B119,'h-uitslagen'!A:D,4,FALSE)))</f>
        <v/>
      </c>
      <c r="H119" s="48" t="str">
        <f ca="1">IF(Kruistabel!B119="","",_xlfn.IFERROR(VLOOKUP(Kruistabel!B119&amp;Kruistabel!B111,'h-uitslagen'!A:D,3,FALSE),VLOOKUP(Kruistabel!B111&amp;Kruistabel!B119,'h-uitslagen'!A:D,4,FALSE)))</f>
        <v/>
      </c>
      <c r="I119" s="48" t="str">
        <f ca="1">IF(Kruistabel!B119="","",_xlfn.IFERROR(VLOOKUP(Kruistabel!B119&amp;Kruistabel!B112,'h-uitslagen'!A:D,3,FALSE),VLOOKUP(Kruistabel!B112&amp;Kruistabel!B119,'h-uitslagen'!A:D,4,FALSE)))</f>
        <v/>
      </c>
      <c r="J119" s="48" t="str">
        <f ca="1">IF(Kruistabel!B119="","",_xlfn.IFERROR(VLOOKUP(Kruistabel!B119&amp;Kruistabel!B113,'h-uitslagen'!A:D,3,FALSE),VLOOKUP(Kruistabel!B113&amp;Kruistabel!B119,'h-uitslagen'!A:D,4,FALSE)))</f>
        <v/>
      </c>
      <c r="K119" s="48" t="str">
        <f ca="1">IF(Kruistabel!B119="","",_xlfn.IFERROR(VLOOKUP(Kruistabel!B119&amp;Kruistabel!B114,'h-uitslagen'!A:D,3,FALSE),VLOOKUP(Kruistabel!B114&amp;Kruistabel!B119,'h-uitslagen'!A:D,4,FALSE)))</f>
        <v/>
      </c>
      <c r="L119" s="48" t="str">
        <f ca="1">IF(Kruistabel!B119="","",_xlfn.IFERROR(VLOOKUP(Kruistabel!B119&amp;Kruistabel!B115,'h-uitslagen'!A:D,3,FALSE),VLOOKUP(Kruistabel!B115&amp;Kruistabel!B119,'h-uitslagen'!A:D,4,FALSE)))</f>
        <v/>
      </c>
      <c r="M119" s="48" t="str">
        <f ca="1">IF(Kruistabel!B119="","",_xlfn.IFERROR(VLOOKUP(Kruistabel!B119&amp;Kruistabel!B116,'h-uitslagen'!A:D,3,FALSE),VLOOKUP(Kruistabel!B116&amp;Kruistabel!B119,'h-uitslagen'!A:D,4,FALSE)))</f>
        <v/>
      </c>
      <c r="N119" s="48" t="str">
        <f ca="1">IF(Kruistabel!B119="","",_xlfn.IFERROR(VLOOKUP(Kruistabel!B119&amp;Kruistabel!B117,'h-uitslagen'!A:D,3,FALSE),VLOOKUP(Kruistabel!B117&amp;Kruistabel!B119,'h-uitslagen'!A:D,4,FALSE)))</f>
        <v/>
      </c>
      <c r="O119" s="48" t="str">
        <f ca="1">IF(Kruistabel!B119="","",_xlfn.IFERROR(VLOOKUP(Kruistabel!B119&amp;Kruistabel!B118,'h-uitslagen'!A:D,3,FALSE),VLOOKUP(Kruistabel!B118&amp;Kruistabel!B119,'h-uitslagen'!A:D,4,FALSE)))</f>
        <v/>
      </c>
      <c r="Q119" s="48">
        <f ca="1" t="shared" si="9"/>
        <v>0</v>
      </c>
    </row>
    <row r="120" spans="1:17" ht="12.75">
      <c r="A120" s="48"/>
      <c r="B120" s="48"/>
      <c r="C120" s="48"/>
      <c r="D120" s="48"/>
      <c r="G120" s="48"/>
      <c r="H120" s="48"/>
      <c r="I120" s="48"/>
      <c r="J120" s="48"/>
      <c r="K120" s="48"/>
      <c r="L120" s="48"/>
      <c r="Q120" s="48"/>
    </row>
    <row r="121" spans="1:17" ht="12.75">
      <c r="A121" s="4">
        <f>A109+1</f>
        <v>11</v>
      </c>
      <c r="B121" s="4">
        <v>1</v>
      </c>
      <c r="C121" s="4">
        <v>2</v>
      </c>
      <c r="D121" s="4">
        <v>3</v>
      </c>
      <c r="E121" s="4">
        <v>4</v>
      </c>
      <c r="F121" s="4">
        <v>5</v>
      </c>
      <c r="G121" s="4">
        <v>1</v>
      </c>
      <c r="H121" s="4">
        <v>2</v>
      </c>
      <c r="I121" s="4">
        <v>3</v>
      </c>
      <c r="J121" s="4">
        <v>4</v>
      </c>
      <c r="K121" s="4">
        <v>5</v>
      </c>
      <c r="L121" s="4">
        <v>6</v>
      </c>
      <c r="M121" s="4">
        <v>7</v>
      </c>
      <c r="N121" s="4">
        <v>8</v>
      </c>
      <c r="O121" s="4">
        <v>9</v>
      </c>
      <c r="P121" s="4">
        <v>10</v>
      </c>
      <c r="Q121" s="4" t="s">
        <v>86</v>
      </c>
    </row>
    <row r="122" spans="1:17" ht="12.75">
      <c r="A122" s="48">
        <f>A121</f>
        <v>11</v>
      </c>
      <c r="B122" s="48"/>
      <c r="C122" s="48"/>
      <c r="D122" s="48"/>
      <c r="G122" s="48"/>
      <c r="H122" s="48" t="str">
        <f ca="1">IF(Kruistabel!B122="","",_xlfn.IFERROR(VLOOKUP(Kruistabel!B122&amp;Kruistabel!B123,'h-uitslagen'!A:D,3,FALSE),VLOOKUP(Kruistabel!B123&amp;Kruistabel!B122,'h-uitslagen'!A:D,4,FALSE)))</f>
        <v/>
      </c>
      <c r="I122" s="48" t="str">
        <f ca="1">IF(Kruistabel!B122="","",_xlfn.IFERROR(VLOOKUP(Kruistabel!B122&amp;Kruistabel!B124,'h-uitslagen'!A:D,3,FALSE),VLOOKUP(Kruistabel!B124&amp;Kruistabel!B122,'h-uitslagen'!A:D,4,FALSE)))</f>
        <v/>
      </c>
      <c r="J122" s="48" t="str">
        <f ca="1">IF(Kruistabel!B122="","",_xlfn.IFERROR(VLOOKUP(Kruistabel!B122&amp;Kruistabel!B125,'h-uitslagen'!A:D,3,FALSE),VLOOKUP(Kruistabel!B125&amp;Kruistabel!B122,'h-uitslagen'!A:D,4,FALSE)))</f>
        <v/>
      </c>
      <c r="K122" s="48" t="str">
        <f ca="1">IF(Kruistabel!B122="","",_xlfn.IFERROR(VLOOKUP(Kruistabel!B122&amp;Kruistabel!B126,'h-uitslagen'!A:D,3,FALSE),VLOOKUP(Kruistabel!B126&amp;Kruistabel!B122,'h-uitslagen'!A:D,4,FALSE)))</f>
        <v/>
      </c>
      <c r="L122" s="48" t="str">
        <f ca="1">IF(Kruistabel!B122="","",_xlfn.IFERROR(VLOOKUP(Kruistabel!B122&amp;Kruistabel!B127,'h-uitslagen'!A:D,3,FALSE),VLOOKUP(Kruistabel!B127&amp;Kruistabel!B122,'h-uitslagen'!A:D,4,FALSE)))</f>
        <v/>
      </c>
      <c r="M122" s="48" t="str">
        <f ca="1">IF(Kruistabel!B122="","",_xlfn.IFERROR(VLOOKUP(Kruistabel!B122&amp;Kruistabel!B128,'h-uitslagen'!A:D,3,FALSE),VLOOKUP(Kruistabel!B128&amp;Kruistabel!B122,'h-uitslagen'!A:D,4,FALSE)))</f>
        <v/>
      </c>
      <c r="N122" s="48" t="str">
        <f ca="1">IF(Kruistabel!B122="","",_xlfn.IFERROR(VLOOKUP(Kruistabel!B122&amp;Kruistabel!B129,'h-uitslagen'!A:D,3,FALSE),VLOOKUP(Kruistabel!B129&amp;Kruistabel!B122,'h-uitslagen'!A:D,4,FALSE)))</f>
        <v/>
      </c>
      <c r="O122" s="48" t="str">
        <f ca="1">IF(Kruistabel!B122="","",_xlfn.IFERROR(VLOOKUP(Kruistabel!B122&amp;Kruistabel!B130,'h-uitslagen'!A:D,3,FALSE),VLOOKUP(Kruistabel!B130&amp;Kruistabel!B122,'h-uitslagen'!A:D,4,FALSE)))</f>
        <v/>
      </c>
      <c r="P122" s="48" t="str">
        <f ca="1">IF(Kruistabel!B122="","",_xlfn.IFERROR(VLOOKUP(Kruistabel!B122&amp;Kruistabel!B131,'h-uitslagen'!A:D,3,FALSE),VLOOKUP(Kruistabel!B131&amp;Kruistabel!B122,'h-uitslagen'!A:D,4,FALSE)))</f>
        <v/>
      </c>
      <c r="Q122" s="48">
        <f aca="true" t="shared" si="10" ref="Q122:Q131">SUM(G122:P122)</f>
        <v>0</v>
      </c>
    </row>
    <row r="123" spans="1:17" ht="12.75">
      <c r="A123" s="48">
        <f>A122</f>
        <v>11</v>
      </c>
      <c r="B123" s="48"/>
      <c r="C123" s="48"/>
      <c r="D123" s="48"/>
      <c r="G123" s="48" t="str">
        <f ca="1">IF(Kruistabel!B123="","",_xlfn.IFERROR(VLOOKUP(Kruistabel!B123&amp;Kruistabel!B122,'h-uitslagen'!A:D,3,FALSE),VLOOKUP(Kruistabel!B122&amp;Kruistabel!B123,'h-uitslagen'!A:D,4,FALSE)))</f>
        <v/>
      </c>
      <c r="H123" s="19"/>
      <c r="I123" s="48" t="str">
        <f ca="1">IF(Kruistabel!B123="","",_xlfn.IFERROR(VLOOKUP(Kruistabel!B123&amp;Kruistabel!B124,'h-uitslagen'!A:D,3,FALSE),VLOOKUP(Kruistabel!B124&amp;Kruistabel!B123,'h-uitslagen'!A:D,4,FALSE)))</f>
        <v/>
      </c>
      <c r="J123" s="48" t="str">
        <f ca="1">IF(Kruistabel!B123="","",_xlfn.IFERROR(VLOOKUP(Kruistabel!B123&amp;Kruistabel!B125,'h-uitslagen'!A:D,3,FALSE),VLOOKUP(Kruistabel!B125&amp;Kruistabel!B123,'h-uitslagen'!A:D,4,FALSE)))</f>
        <v/>
      </c>
      <c r="K123" s="48" t="str">
        <f ca="1">IF(Kruistabel!B123="","",_xlfn.IFERROR(VLOOKUP(Kruistabel!B123&amp;Kruistabel!B126,'h-uitslagen'!A:D,3,FALSE),VLOOKUP(Kruistabel!B126&amp;Kruistabel!B123,'h-uitslagen'!A:D,4,FALSE)))</f>
        <v/>
      </c>
      <c r="L123" s="48" t="str">
        <f ca="1">IF(Kruistabel!B123="","",_xlfn.IFERROR(VLOOKUP(Kruistabel!B123&amp;Kruistabel!B127,'h-uitslagen'!A:D,3,FALSE),VLOOKUP(Kruistabel!B127&amp;Kruistabel!B123,'h-uitslagen'!A:D,4,FALSE)))</f>
        <v/>
      </c>
      <c r="M123" s="48" t="str">
        <f ca="1">IF(Kruistabel!B123="","",_xlfn.IFERROR(VLOOKUP(Kruistabel!B123&amp;Kruistabel!B128,'h-uitslagen'!A:D,3,FALSE),VLOOKUP(Kruistabel!B128&amp;Kruistabel!B123,'h-uitslagen'!A:D,4,FALSE)))</f>
        <v/>
      </c>
      <c r="N123" s="48" t="str">
        <f ca="1">IF(Kruistabel!B123="","",_xlfn.IFERROR(VLOOKUP(Kruistabel!B123&amp;Kruistabel!B129,'h-uitslagen'!A:D,3,FALSE),VLOOKUP(Kruistabel!B129&amp;Kruistabel!B123,'h-uitslagen'!A:D,4,FALSE)))</f>
        <v/>
      </c>
      <c r="O123" s="48" t="str">
        <f ca="1">IF(Kruistabel!B123="","",_xlfn.IFERROR(VLOOKUP(Kruistabel!B123&amp;Kruistabel!B130,'h-uitslagen'!A:D,3,FALSE),VLOOKUP(Kruistabel!B130&amp;Kruistabel!B123,'h-uitslagen'!A:D,4,FALSE)))</f>
        <v/>
      </c>
      <c r="P123" s="48" t="str">
        <f ca="1">IF(Kruistabel!B123="","",_xlfn.IFERROR(VLOOKUP(Kruistabel!B123&amp;Kruistabel!B131,'h-uitslagen'!A:D,3,FALSE),VLOOKUP(Kruistabel!B131&amp;Kruistabel!B123,'h-uitslagen'!A:D,4,FALSE)))</f>
        <v/>
      </c>
      <c r="Q123" s="48">
        <f ca="1" t="shared" si="10"/>
        <v>0</v>
      </c>
    </row>
    <row r="124" spans="1:17" ht="12.75">
      <c r="A124" s="48">
        <f>A121</f>
        <v>11</v>
      </c>
      <c r="B124" s="48"/>
      <c r="C124" s="48"/>
      <c r="D124" s="48"/>
      <c r="G124" s="48" t="str">
        <f ca="1">IF(Kruistabel!B124="","",_xlfn.IFERROR(VLOOKUP(Kruistabel!B124&amp;Kruistabel!B122,'h-uitslagen'!A:D,3,FALSE),VLOOKUP(Kruistabel!B122&amp;Kruistabel!B124,'h-uitslagen'!A:D,4,FALSE)))</f>
        <v/>
      </c>
      <c r="H124" s="48" t="str">
        <f ca="1">IF(Kruistabel!B124="","",_xlfn.IFERROR(VLOOKUP(Kruistabel!B124&amp;Kruistabel!B123,'h-uitslagen'!A:D,3,FALSE),VLOOKUP(Kruistabel!B123&amp;Kruistabel!B124,'h-uitslagen'!A:D,4,FALSE)))</f>
        <v/>
      </c>
      <c r="I124" s="48"/>
      <c r="J124" s="48" t="str">
        <f ca="1">IF(Kruistabel!B124="","",_xlfn.IFERROR(VLOOKUP(Kruistabel!B124&amp;Kruistabel!B125,'h-uitslagen'!A:D,3,FALSE),VLOOKUP(Kruistabel!B125&amp;Kruistabel!B124,'h-uitslagen'!A:D,4,FALSE)))</f>
        <v/>
      </c>
      <c r="K124" s="48" t="str">
        <f ca="1">IF(Kruistabel!B124="","",_xlfn.IFERROR(VLOOKUP(Kruistabel!B124&amp;Kruistabel!B126,'h-uitslagen'!A:D,3,FALSE),VLOOKUP(Kruistabel!B126&amp;Kruistabel!B124,'h-uitslagen'!A:D,4,FALSE)))</f>
        <v/>
      </c>
      <c r="L124" s="48" t="str">
        <f ca="1">IF(Kruistabel!B124="","",_xlfn.IFERROR(VLOOKUP(Kruistabel!B124&amp;Kruistabel!B127,'h-uitslagen'!A:D,3,FALSE),VLOOKUP(Kruistabel!B127&amp;Kruistabel!B124,'h-uitslagen'!A:D,4,FALSE)))</f>
        <v/>
      </c>
      <c r="M124" s="48" t="str">
        <f ca="1">IF(Kruistabel!B124="","",_xlfn.IFERROR(VLOOKUP(Kruistabel!B124&amp;Kruistabel!B128,'h-uitslagen'!A:D,3,FALSE),VLOOKUP(Kruistabel!B128&amp;Kruistabel!B124,'h-uitslagen'!A:D,4,FALSE)))</f>
        <v/>
      </c>
      <c r="N124" s="48" t="str">
        <f ca="1">IF(Kruistabel!B124="","",_xlfn.IFERROR(VLOOKUP(Kruistabel!B124&amp;Kruistabel!B129,'h-uitslagen'!A:D,3,FALSE),VLOOKUP(Kruistabel!B129&amp;Kruistabel!B124,'h-uitslagen'!A:D,4,FALSE)))</f>
        <v/>
      </c>
      <c r="O124" s="48" t="str">
        <f ca="1">IF(Kruistabel!B124="","",_xlfn.IFERROR(VLOOKUP(Kruistabel!B124&amp;Kruistabel!B130,'h-uitslagen'!A:D,3,FALSE),VLOOKUP(Kruistabel!B130&amp;Kruistabel!B124,'h-uitslagen'!A:D,4,FALSE)))</f>
        <v/>
      </c>
      <c r="P124" s="48" t="str">
        <f ca="1">IF(Kruistabel!B124="","",_xlfn.IFERROR(VLOOKUP(Kruistabel!B124&amp;Kruistabel!B131,'h-uitslagen'!A:D,3,FALSE),VLOOKUP(Kruistabel!B131&amp;Kruistabel!B124,'h-uitslagen'!A:D,4,FALSE)))</f>
        <v/>
      </c>
      <c r="Q124" s="48">
        <f ca="1" t="shared" si="10"/>
        <v>0</v>
      </c>
    </row>
    <row r="125" spans="1:17" ht="12.75">
      <c r="A125" s="48">
        <f>A124</f>
        <v>11</v>
      </c>
      <c r="B125" s="4"/>
      <c r="C125" s="4"/>
      <c r="D125" s="4"/>
      <c r="E125" s="4"/>
      <c r="F125" s="4"/>
      <c r="G125" s="48" t="str">
        <f ca="1">IF(Kruistabel!B125="","",_xlfn.IFERROR(VLOOKUP(Kruistabel!B125&amp;Kruistabel!B122,'h-uitslagen'!A:D,3,FALSE),VLOOKUP(Kruistabel!B122&amp;Kruistabel!B125,'h-uitslagen'!A:D,4,FALSE)))</f>
        <v/>
      </c>
      <c r="H125" s="48" t="str">
        <f ca="1">IF(Kruistabel!B125="","",_xlfn.IFERROR(VLOOKUP(Kruistabel!B125&amp;Kruistabel!B123,'h-uitslagen'!A:D,3,FALSE),VLOOKUP(Kruistabel!B123&amp;Kruistabel!B125,'h-uitslagen'!A:D,4,FALSE)))</f>
        <v/>
      </c>
      <c r="I125" s="48" t="str">
        <f ca="1">IF(Kruistabel!B125="","",_xlfn.IFERROR(VLOOKUP(Kruistabel!B125&amp;Kruistabel!B124,'h-uitslagen'!A:D,3,FALSE),VLOOKUP(Kruistabel!B124&amp;Kruistabel!B125,'h-uitslagen'!A:D,4,FALSE)))</f>
        <v/>
      </c>
      <c r="J125" s="48"/>
      <c r="K125" s="48" t="str">
        <f ca="1">IF(Kruistabel!B125="","",_xlfn.IFERROR(VLOOKUP(Kruistabel!B125&amp;Kruistabel!B126,'h-uitslagen'!A:D,3,FALSE),VLOOKUP(Kruistabel!B126&amp;Kruistabel!B125,'h-uitslagen'!A:D,4,FALSE)))</f>
        <v/>
      </c>
      <c r="L125" s="48" t="str">
        <f ca="1">IF(Kruistabel!B125="","",_xlfn.IFERROR(VLOOKUP(Kruistabel!B125&amp;Kruistabel!B127,'h-uitslagen'!A:D,3,FALSE),VLOOKUP(Kruistabel!B127&amp;Kruistabel!B125,'h-uitslagen'!A:D,4,FALSE)))</f>
        <v/>
      </c>
      <c r="M125" s="48" t="str">
        <f ca="1">IF(Kruistabel!B125="","",_xlfn.IFERROR(VLOOKUP(Kruistabel!B125&amp;Kruistabel!B128,'h-uitslagen'!A:D,3,FALSE),VLOOKUP(Kruistabel!B128&amp;Kruistabel!B125,'h-uitslagen'!A:D,4,FALSE)))</f>
        <v/>
      </c>
      <c r="N125" s="48" t="str">
        <f ca="1">IF(Kruistabel!B125="","",_xlfn.IFERROR(VLOOKUP(Kruistabel!B125&amp;Kruistabel!B129,'h-uitslagen'!A:D,3,FALSE),VLOOKUP(Kruistabel!B129&amp;Kruistabel!B125,'h-uitslagen'!A:D,4,FALSE)))</f>
        <v/>
      </c>
      <c r="O125" s="48" t="str">
        <f ca="1">IF(Kruistabel!B125="","",_xlfn.IFERROR(VLOOKUP(Kruistabel!B125&amp;Kruistabel!B130,'h-uitslagen'!A:D,3,FALSE),VLOOKUP(Kruistabel!B130&amp;Kruistabel!B125,'h-uitslagen'!A:D,4,FALSE)))</f>
        <v/>
      </c>
      <c r="P125" s="48" t="str">
        <f ca="1">IF(Kruistabel!B125="","",_xlfn.IFERROR(VLOOKUP(Kruistabel!B125&amp;Kruistabel!B131,'h-uitslagen'!A:D,3,FALSE),VLOOKUP(Kruistabel!B131&amp;Kruistabel!B125,'h-uitslagen'!A:D,4,FALSE)))</f>
        <v/>
      </c>
      <c r="Q125" s="48">
        <f ca="1" t="shared" si="10"/>
        <v>0</v>
      </c>
    </row>
    <row r="126" spans="1:17" ht="12.75">
      <c r="A126" s="48">
        <f>A123</f>
        <v>11</v>
      </c>
      <c r="B126" s="48"/>
      <c r="C126" s="48"/>
      <c r="D126" s="48"/>
      <c r="G126" s="48" t="str">
        <f ca="1">IF(Kruistabel!B126="","",_xlfn.IFERROR(VLOOKUP(Kruistabel!B126&amp;Kruistabel!B122,'h-uitslagen'!A:D,3,FALSE),VLOOKUP(Kruistabel!B122&amp;Kruistabel!B126,'h-uitslagen'!A:D,4,FALSE)))</f>
        <v/>
      </c>
      <c r="H126" s="48" t="str">
        <f ca="1">IF(Kruistabel!B126="","",_xlfn.IFERROR(VLOOKUP(Kruistabel!B126&amp;Kruistabel!B123,'h-uitslagen'!A:D,3,FALSE),VLOOKUP(Kruistabel!B123&amp;Kruistabel!B126,'h-uitslagen'!A:D,4,FALSE)))</f>
        <v/>
      </c>
      <c r="I126" s="48" t="str">
        <f ca="1">IF(Kruistabel!B126="","",_xlfn.IFERROR(VLOOKUP(Kruistabel!B126&amp;Kruistabel!B124,'h-uitslagen'!A:D,3,FALSE),VLOOKUP(Kruistabel!B124&amp;Kruistabel!B126,'h-uitslagen'!A:D,4,FALSE)))</f>
        <v/>
      </c>
      <c r="J126" s="48" t="str">
        <f ca="1">IF(Kruistabel!B126="","",_xlfn.IFERROR(VLOOKUP(Kruistabel!B126&amp;Kruistabel!B125,'h-uitslagen'!A:D,3,FALSE),VLOOKUP(Kruistabel!B125&amp;Kruistabel!B126,'h-uitslagen'!A:D,4,FALSE)))</f>
        <v/>
      </c>
      <c r="K126" s="48"/>
      <c r="L126" s="48" t="str">
        <f ca="1">IF(Kruistabel!B126="","",_xlfn.IFERROR(VLOOKUP(Kruistabel!B126&amp;Kruistabel!B127,'h-uitslagen'!A:D,3,FALSE),VLOOKUP(Kruistabel!B127&amp;Kruistabel!B126,'h-uitslagen'!A:D,4,FALSE)))</f>
        <v/>
      </c>
      <c r="M126" s="48" t="str">
        <f ca="1">IF(Kruistabel!B126="","",_xlfn.IFERROR(VLOOKUP(Kruistabel!B126&amp;Kruistabel!B128,'h-uitslagen'!A:D,3,FALSE),VLOOKUP(Kruistabel!B128&amp;Kruistabel!B126,'h-uitslagen'!A:D,4,FALSE)))</f>
        <v/>
      </c>
      <c r="N126" s="48" t="str">
        <f ca="1">IF(Kruistabel!B126="","",_xlfn.IFERROR(VLOOKUP(Kruistabel!B126&amp;Kruistabel!B129,'h-uitslagen'!A:D,3,FALSE),VLOOKUP(Kruistabel!B129&amp;Kruistabel!B126,'h-uitslagen'!A:D,4,FALSE)))</f>
        <v/>
      </c>
      <c r="O126" s="48" t="str">
        <f ca="1">IF(Kruistabel!B126="","",_xlfn.IFERROR(VLOOKUP(Kruistabel!B126&amp;Kruistabel!B130,'h-uitslagen'!A:D,3,FALSE),VLOOKUP(Kruistabel!B130&amp;Kruistabel!B126,'h-uitslagen'!A:D,4,FALSE)))</f>
        <v/>
      </c>
      <c r="P126" s="48" t="str">
        <f ca="1">IF(Kruistabel!B126="","",_xlfn.IFERROR(VLOOKUP(Kruistabel!B126&amp;Kruistabel!B131,'h-uitslagen'!A:D,3,FALSE),VLOOKUP(Kruistabel!B131&amp;Kruistabel!B126,'h-uitslagen'!A:D,4,FALSE)))</f>
        <v/>
      </c>
      <c r="Q126" s="48">
        <f ca="1" t="shared" si="10"/>
        <v>0</v>
      </c>
    </row>
    <row r="127" spans="1:17" ht="12.75">
      <c r="A127" s="48">
        <f>A126</f>
        <v>11</v>
      </c>
      <c r="B127" s="48"/>
      <c r="C127" s="48"/>
      <c r="D127" s="48"/>
      <c r="G127" s="48" t="str">
        <f ca="1">IF(Kruistabel!B127="","",_xlfn.IFERROR(VLOOKUP(Kruistabel!B127&amp;Kruistabel!B122,'h-uitslagen'!A:D,3,FALSE),VLOOKUP(Kruistabel!B122&amp;Kruistabel!B127,'h-uitslagen'!A:D,4,FALSE)))</f>
        <v/>
      </c>
      <c r="H127" s="48" t="str">
        <f ca="1">IF(Kruistabel!B127="","",_xlfn.IFERROR(VLOOKUP(Kruistabel!B127&amp;Kruistabel!B123,'h-uitslagen'!A:D,3,FALSE),VLOOKUP(Kruistabel!B123&amp;Kruistabel!B127,'h-uitslagen'!A:D,4,FALSE)))</f>
        <v/>
      </c>
      <c r="I127" s="48" t="str">
        <f ca="1">IF(Kruistabel!B127="","",_xlfn.IFERROR(VLOOKUP(Kruistabel!B127&amp;Kruistabel!B124,'h-uitslagen'!A:D,3,FALSE),VLOOKUP(Kruistabel!B124&amp;Kruistabel!B127,'h-uitslagen'!A:D,4,FALSE)))</f>
        <v/>
      </c>
      <c r="J127" s="48" t="str">
        <f ca="1">IF(Kruistabel!B127="","",_xlfn.IFERROR(VLOOKUP(Kruistabel!B127&amp;Kruistabel!B125,'h-uitslagen'!A:D,3,FALSE),VLOOKUP(Kruistabel!B125&amp;Kruistabel!B127,'h-uitslagen'!A:D,4,FALSE)))</f>
        <v/>
      </c>
      <c r="K127" s="48" t="str">
        <f ca="1">IF(Kruistabel!B127="","",_xlfn.IFERROR(VLOOKUP(Kruistabel!B127&amp;Kruistabel!B126,'h-uitslagen'!A:D,3,FALSE),VLOOKUP(Kruistabel!B126&amp;Kruistabel!B127,'h-uitslagen'!A:D,4,FALSE)))</f>
        <v/>
      </c>
      <c r="L127" s="48"/>
      <c r="M127" s="48" t="str">
        <f ca="1">IF(Kruistabel!B127="","",_xlfn.IFERROR(VLOOKUP(Kruistabel!B127&amp;Kruistabel!B128,'h-uitslagen'!A:D,3,FALSE),VLOOKUP(Kruistabel!B128&amp;Kruistabel!B127,'h-uitslagen'!A:D,4,FALSE)))</f>
        <v/>
      </c>
      <c r="N127" s="48" t="str">
        <f ca="1">IF(Kruistabel!B127="","",_xlfn.IFERROR(VLOOKUP(Kruistabel!B127&amp;Kruistabel!B129,'h-uitslagen'!A:D,3,FALSE),VLOOKUP(Kruistabel!B129&amp;Kruistabel!B127,'h-uitslagen'!A:D,4,FALSE)))</f>
        <v/>
      </c>
      <c r="O127" s="48" t="str">
        <f ca="1">IF(Kruistabel!B127="","",_xlfn.IFERROR(VLOOKUP(Kruistabel!B127&amp;Kruistabel!B130,'h-uitslagen'!A:D,3,FALSE),VLOOKUP(Kruistabel!B130&amp;Kruistabel!B127,'h-uitslagen'!A:D,4,FALSE)))</f>
        <v/>
      </c>
      <c r="P127" s="48" t="str">
        <f ca="1">IF(Kruistabel!B127="","",_xlfn.IFERROR(VLOOKUP(Kruistabel!B127&amp;Kruistabel!B131,'h-uitslagen'!A:D,3,FALSE),VLOOKUP(Kruistabel!B131&amp;Kruistabel!B127,'h-uitslagen'!A:D,4,FALSE)))</f>
        <v/>
      </c>
      <c r="Q127" s="48">
        <f ca="1" t="shared" si="10"/>
        <v>0</v>
      </c>
    </row>
    <row r="128" spans="1:17" ht="12.75">
      <c r="A128" s="48">
        <f>A127</f>
        <v>11</v>
      </c>
      <c r="B128" s="48"/>
      <c r="C128" s="48"/>
      <c r="D128" s="48"/>
      <c r="G128" s="48" t="str">
        <f ca="1">IF(Kruistabel!B128="","",_xlfn.IFERROR(VLOOKUP(Kruistabel!B128&amp;Kruistabel!B122,'h-uitslagen'!A:D,3,FALSE),VLOOKUP(Kruistabel!B122&amp;Kruistabel!B128,'h-uitslagen'!A:D,4,FALSE)))</f>
        <v/>
      </c>
      <c r="H128" s="48" t="str">
        <f ca="1">IF(Kruistabel!B128="","",_xlfn.IFERROR(VLOOKUP(Kruistabel!B128&amp;Kruistabel!B123,'h-uitslagen'!A:D,3,FALSE),VLOOKUP(Kruistabel!B123&amp;Kruistabel!B128,'h-uitslagen'!A:D,4,FALSE)))</f>
        <v/>
      </c>
      <c r="I128" s="48" t="str">
        <f ca="1">IF(Kruistabel!B128="","",_xlfn.IFERROR(VLOOKUP(Kruistabel!B128&amp;Kruistabel!B124,'h-uitslagen'!A:D,3,FALSE),VLOOKUP(Kruistabel!B124&amp;Kruistabel!B128,'h-uitslagen'!A:D,4,FALSE)))</f>
        <v/>
      </c>
      <c r="J128" s="48" t="str">
        <f ca="1">IF(Kruistabel!B128="","",_xlfn.IFERROR(VLOOKUP(Kruistabel!B128&amp;Kruistabel!B125,'h-uitslagen'!A:D,3,FALSE),VLOOKUP(Kruistabel!B125&amp;Kruistabel!B128,'h-uitslagen'!A:D,4,FALSE)))</f>
        <v/>
      </c>
      <c r="K128" s="48" t="str">
        <f ca="1">IF(Kruistabel!B128="","",_xlfn.IFERROR(VLOOKUP(Kruistabel!B128&amp;Kruistabel!B126,'h-uitslagen'!A:D,3,FALSE),VLOOKUP(Kruistabel!B126&amp;Kruistabel!B128,'h-uitslagen'!A:D,4,FALSE)))</f>
        <v/>
      </c>
      <c r="L128" s="48" t="str">
        <f ca="1">IF(Kruistabel!B128="","",_xlfn.IFERROR(VLOOKUP(Kruistabel!B128&amp;Kruistabel!B127,'h-uitslagen'!A:D,3,FALSE),VLOOKUP(Kruistabel!B127&amp;Kruistabel!B128,'h-uitslagen'!A:D,4,FALSE)))</f>
        <v/>
      </c>
      <c r="N128" s="48" t="str">
        <f ca="1">IF(Kruistabel!B128="","",_xlfn.IFERROR(VLOOKUP(Kruistabel!B128&amp;Kruistabel!B129,'h-uitslagen'!A:D,3,FALSE),VLOOKUP(Kruistabel!B129&amp;Kruistabel!B128,'h-uitslagen'!A:D,4,FALSE)))</f>
        <v/>
      </c>
      <c r="O128" s="48" t="str">
        <f ca="1">IF(Kruistabel!B128="","",_xlfn.IFERROR(VLOOKUP(Kruistabel!B128&amp;Kruistabel!B130,'h-uitslagen'!A:D,3,FALSE),VLOOKUP(Kruistabel!B130&amp;Kruistabel!B128,'h-uitslagen'!A:D,4,FALSE)))</f>
        <v/>
      </c>
      <c r="P128" s="48" t="str">
        <f ca="1">IF(Kruistabel!B128="","",_xlfn.IFERROR(VLOOKUP(Kruistabel!B128&amp;Kruistabel!B131,'h-uitslagen'!A:D,3,FALSE),VLOOKUP(Kruistabel!B131&amp;Kruistabel!B128,'h-uitslagen'!A:D,4,FALSE)))</f>
        <v/>
      </c>
      <c r="Q128" s="48">
        <f ca="1" t="shared" si="10"/>
        <v>0</v>
      </c>
    </row>
    <row r="129" spans="1:17" ht="12.75">
      <c r="A129" s="48">
        <f>A128</f>
        <v>11</v>
      </c>
      <c r="B129" s="48"/>
      <c r="C129" s="48"/>
      <c r="D129" s="48"/>
      <c r="G129" s="48" t="str">
        <f ca="1">IF(Kruistabel!B129="","",_xlfn.IFERROR(VLOOKUP(Kruistabel!B129&amp;Kruistabel!B122,'h-uitslagen'!A:D,3,FALSE),VLOOKUP(Kruistabel!B122&amp;Kruistabel!B129,'h-uitslagen'!A:D,4,FALSE)))</f>
        <v/>
      </c>
      <c r="H129" s="48" t="str">
        <f ca="1">IF(Kruistabel!B129="","",_xlfn.IFERROR(VLOOKUP(Kruistabel!B129&amp;Kruistabel!B123,'h-uitslagen'!A:D,3,FALSE),VLOOKUP(Kruistabel!B123&amp;Kruistabel!B129,'h-uitslagen'!A:D,4,FALSE)))</f>
        <v/>
      </c>
      <c r="I129" s="48" t="str">
        <f ca="1">IF(Kruistabel!B129="","",_xlfn.IFERROR(VLOOKUP(Kruistabel!B129&amp;Kruistabel!B124,'h-uitslagen'!A:D,3,FALSE),VLOOKUP(Kruistabel!B124&amp;Kruistabel!B129,'h-uitslagen'!A:D,4,FALSE)))</f>
        <v/>
      </c>
      <c r="J129" s="48" t="str">
        <f ca="1">IF(Kruistabel!B129="","",_xlfn.IFERROR(VLOOKUP(Kruistabel!B129&amp;Kruistabel!B125,'h-uitslagen'!A:D,3,FALSE),VLOOKUP(Kruistabel!B125&amp;Kruistabel!B129,'h-uitslagen'!A:D,4,FALSE)))</f>
        <v/>
      </c>
      <c r="K129" s="48" t="str">
        <f ca="1">IF(Kruistabel!B129="","",_xlfn.IFERROR(VLOOKUP(Kruistabel!B129&amp;Kruistabel!B126,'h-uitslagen'!A:D,3,FALSE),VLOOKUP(Kruistabel!B126&amp;Kruistabel!B129,'h-uitslagen'!A:D,4,FALSE)))</f>
        <v/>
      </c>
      <c r="L129" s="48" t="str">
        <f ca="1">IF(Kruistabel!B129="","",_xlfn.IFERROR(VLOOKUP(Kruistabel!B129&amp;Kruistabel!B127,'h-uitslagen'!A:D,3,FALSE),VLOOKUP(Kruistabel!B127&amp;Kruistabel!B129,'h-uitslagen'!A:D,4,FALSE)))</f>
        <v/>
      </c>
      <c r="M129" s="48" t="str">
        <f ca="1">IF(Kruistabel!B129="","",_xlfn.IFERROR(VLOOKUP(Kruistabel!B129&amp;Kruistabel!B128,'h-uitslagen'!A:D,3,FALSE),VLOOKUP(Kruistabel!B128&amp;Kruistabel!B129,'h-uitslagen'!A:D,4,FALSE)))</f>
        <v/>
      </c>
      <c r="O129" s="48" t="str">
        <f ca="1">IF(Kruistabel!B129="","",_xlfn.IFERROR(VLOOKUP(Kruistabel!B129&amp;Kruistabel!B130,'h-uitslagen'!A:D,3,FALSE),VLOOKUP(Kruistabel!B130&amp;Kruistabel!B129,'h-uitslagen'!A:D,4,FALSE)))</f>
        <v/>
      </c>
      <c r="P129" s="48" t="str">
        <f ca="1">IF(Kruistabel!B129="","",_xlfn.IFERROR(VLOOKUP(Kruistabel!B129&amp;Kruistabel!B131,'h-uitslagen'!A:D,3,FALSE),VLOOKUP(Kruistabel!B131&amp;Kruistabel!B129,'h-uitslagen'!A:D,4,FALSE)))</f>
        <v/>
      </c>
      <c r="Q129" s="48">
        <f ca="1" t="shared" si="10"/>
        <v>0</v>
      </c>
    </row>
    <row r="130" spans="1:17" ht="12.75">
      <c r="A130" s="48">
        <f>A129</f>
        <v>11</v>
      </c>
      <c r="B130" s="48"/>
      <c r="C130" s="48"/>
      <c r="D130" s="48"/>
      <c r="G130" s="48" t="str">
        <f ca="1">IF(Kruistabel!B130="","",_xlfn.IFERROR(VLOOKUP(Kruistabel!B130&amp;Kruistabel!B122,'h-uitslagen'!A:D,3,FALSE),VLOOKUP(Kruistabel!B122&amp;Kruistabel!B130,'h-uitslagen'!A:D,4,FALSE)))</f>
        <v/>
      </c>
      <c r="H130" s="48" t="str">
        <f ca="1">IF(Kruistabel!B130="","",_xlfn.IFERROR(VLOOKUP(Kruistabel!B130&amp;Kruistabel!B123,'h-uitslagen'!A:D,3,FALSE),VLOOKUP(Kruistabel!B123&amp;Kruistabel!B130,'h-uitslagen'!A:D,4,FALSE)))</f>
        <v/>
      </c>
      <c r="I130" s="48" t="str">
        <f ca="1">IF(Kruistabel!B130="","",_xlfn.IFERROR(VLOOKUP(Kruistabel!B130&amp;Kruistabel!B124,'h-uitslagen'!A:D,3,FALSE),VLOOKUP(Kruistabel!B124&amp;Kruistabel!B130,'h-uitslagen'!A:D,4,FALSE)))</f>
        <v/>
      </c>
      <c r="J130" s="48" t="str">
        <f ca="1">IF(Kruistabel!B130="","",_xlfn.IFERROR(VLOOKUP(Kruistabel!B130&amp;Kruistabel!B125,'h-uitslagen'!A:D,3,FALSE),VLOOKUP(Kruistabel!B125&amp;Kruistabel!B130,'h-uitslagen'!A:D,4,FALSE)))</f>
        <v/>
      </c>
      <c r="K130" s="48" t="str">
        <f ca="1">IF(Kruistabel!B130="","",_xlfn.IFERROR(VLOOKUP(Kruistabel!B130&amp;Kruistabel!B126,'h-uitslagen'!A:D,3,FALSE),VLOOKUP(Kruistabel!B126&amp;Kruistabel!B130,'h-uitslagen'!A:D,4,FALSE)))</f>
        <v/>
      </c>
      <c r="L130" s="48" t="str">
        <f ca="1">IF(Kruistabel!B130="","",_xlfn.IFERROR(VLOOKUP(Kruistabel!B130&amp;Kruistabel!B127,'h-uitslagen'!A:D,3,FALSE),VLOOKUP(Kruistabel!B127&amp;Kruistabel!B130,'h-uitslagen'!A:D,4,FALSE)))</f>
        <v/>
      </c>
      <c r="M130" s="48" t="str">
        <f ca="1">IF(Kruistabel!B130="","",_xlfn.IFERROR(VLOOKUP(Kruistabel!B130&amp;Kruistabel!B128,'h-uitslagen'!A:D,3,FALSE),VLOOKUP(Kruistabel!B128&amp;Kruistabel!B130,'h-uitslagen'!A:D,4,FALSE)))</f>
        <v/>
      </c>
      <c r="N130" s="48" t="str">
        <f ca="1">IF(Kruistabel!B130="","",_xlfn.IFERROR(VLOOKUP(Kruistabel!B130&amp;Kruistabel!B129,'h-uitslagen'!A:D,3,FALSE),VLOOKUP(Kruistabel!B129&amp;Kruistabel!B130,'h-uitslagen'!A:D,4,FALSE)))</f>
        <v/>
      </c>
      <c r="P130" s="48" t="str">
        <f ca="1">IF(Kruistabel!B130="","",_xlfn.IFERROR(VLOOKUP(Kruistabel!B130&amp;Kruistabel!B131,'h-uitslagen'!A:D,3,FALSE),VLOOKUP(Kruistabel!B131&amp;Kruistabel!B130,'h-uitslagen'!A:D,4,FALSE)))</f>
        <v/>
      </c>
      <c r="Q130" s="48">
        <f ca="1" t="shared" si="10"/>
        <v>0</v>
      </c>
    </row>
    <row r="131" spans="1:17" ht="12.75">
      <c r="A131" s="48">
        <f>A130</f>
        <v>11</v>
      </c>
      <c r="B131" s="48"/>
      <c r="C131" s="48"/>
      <c r="D131" s="48"/>
      <c r="G131" s="48" t="str">
        <f ca="1">IF(Kruistabel!B131="","",_xlfn.IFERROR(VLOOKUP(Kruistabel!B131&amp;Kruistabel!B122,'h-uitslagen'!A:D,3,FALSE),VLOOKUP(Kruistabel!B122&amp;Kruistabel!B131,'h-uitslagen'!A:D,4,FALSE)))</f>
        <v/>
      </c>
      <c r="H131" s="48" t="str">
        <f ca="1">IF(Kruistabel!B131="","",_xlfn.IFERROR(VLOOKUP(Kruistabel!B131&amp;Kruistabel!B123,'h-uitslagen'!A:D,3,FALSE),VLOOKUP(Kruistabel!B123&amp;Kruistabel!B131,'h-uitslagen'!A:D,4,FALSE)))</f>
        <v/>
      </c>
      <c r="I131" s="48" t="str">
        <f ca="1">IF(Kruistabel!B131="","",_xlfn.IFERROR(VLOOKUP(Kruistabel!B131&amp;Kruistabel!B124,'h-uitslagen'!A:D,3,FALSE),VLOOKUP(Kruistabel!B124&amp;Kruistabel!B131,'h-uitslagen'!A:D,4,FALSE)))</f>
        <v/>
      </c>
      <c r="J131" s="48" t="str">
        <f ca="1">IF(Kruistabel!B131="","",_xlfn.IFERROR(VLOOKUP(Kruistabel!B131&amp;Kruistabel!B125,'h-uitslagen'!A:D,3,FALSE),VLOOKUP(Kruistabel!B125&amp;Kruistabel!B131,'h-uitslagen'!A:D,4,FALSE)))</f>
        <v/>
      </c>
      <c r="K131" s="48" t="str">
        <f ca="1">IF(Kruistabel!B131="","",_xlfn.IFERROR(VLOOKUP(Kruistabel!B131&amp;Kruistabel!B126,'h-uitslagen'!A:D,3,FALSE),VLOOKUP(Kruistabel!B126&amp;Kruistabel!B131,'h-uitslagen'!A:D,4,FALSE)))</f>
        <v/>
      </c>
      <c r="L131" s="48" t="str">
        <f ca="1">IF(Kruistabel!B131="","",_xlfn.IFERROR(VLOOKUP(Kruistabel!B131&amp;Kruistabel!B127,'h-uitslagen'!A:D,3,FALSE),VLOOKUP(Kruistabel!B127&amp;Kruistabel!B131,'h-uitslagen'!A:D,4,FALSE)))</f>
        <v/>
      </c>
      <c r="M131" s="48" t="str">
        <f ca="1">IF(Kruistabel!B131="","",_xlfn.IFERROR(VLOOKUP(Kruistabel!B131&amp;Kruistabel!B128,'h-uitslagen'!A:D,3,FALSE),VLOOKUP(Kruistabel!B128&amp;Kruistabel!B131,'h-uitslagen'!A:D,4,FALSE)))</f>
        <v/>
      </c>
      <c r="N131" s="48" t="str">
        <f ca="1">IF(Kruistabel!B131="","",_xlfn.IFERROR(VLOOKUP(Kruistabel!B131&amp;Kruistabel!B129,'h-uitslagen'!A:D,3,FALSE),VLOOKUP(Kruistabel!B129&amp;Kruistabel!B131,'h-uitslagen'!A:D,4,FALSE)))</f>
        <v/>
      </c>
      <c r="O131" s="48" t="str">
        <f ca="1">IF(Kruistabel!B131="","",_xlfn.IFERROR(VLOOKUP(Kruistabel!B131&amp;Kruistabel!B130,'h-uitslagen'!A:D,3,FALSE),VLOOKUP(Kruistabel!B130&amp;Kruistabel!B131,'h-uitslagen'!A:D,4,FALSE)))</f>
        <v/>
      </c>
      <c r="Q131" s="48">
        <f ca="1" t="shared" si="10"/>
        <v>0</v>
      </c>
    </row>
    <row r="132" spans="1:17" ht="12.75">
      <c r="A132" s="48"/>
      <c r="B132" s="48"/>
      <c r="C132" s="48"/>
      <c r="D132" s="48"/>
      <c r="G132" s="48"/>
      <c r="H132" s="48"/>
      <c r="I132" s="48"/>
      <c r="J132" s="48"/>
      <c r="K132" s="48"/>
      <c r="L132" s="48"/>
      <c r="Q132" s="48"/>
    </row>
    <row r="133" spans="1:17" ht="12.75">
      <c r="A133" s="4">
        <f>A121+1</f>
        <v>12</v>
      </c>
      <c r="B133" s="4">
        <v>1</v>
      </c>
      <c r="C133" s="4">
        <v>2</v>
      </c>
      <c r="D133" s="4">
        <v>3</v>
      </c>
      <c r="E133" s="4">
        <v>4</v>
      </c>
      <c r="F133" s="4">
        <v>5</v>
      </c>
      <c r="G133" s="4">
        <v>1</v>
      </c>
      <c r="H133" s="4">
        <v>2</v>
      </c>
      <c r="I133" s="4">
        <v>3</v>
      </c>
      <c r="J133" s="4">
        <v>4</v>
      </c>
      <c r="K133" s="4">
        <v>5</v>
      </c>
      <c r="L133" s="4">
        <v>6</v>
      </c>
      <c r="M133" s="4">
        <v>7</v>
      </c>
      <c r="N133" s="4">
        <v>8</v>
      </c>
      <c r="O133" s="4">
        <v>9</v>
      </c>
      <c r="P133" s="4">
        <v>10</v>
      </c>
      <c r="Q133" s="4" t="s">
        <v>86</v>
      </c>
    </row>
    <row r="134" spans="1:17" ht="12.75">
      <c r="A134" s="48">
        <f>A133</f>
        <v>12</v>
      </c>
      <c r="B134" s="48"/>
      <c r="C134" s="48"/>
      <c r="D134" s="48"/>
      <c r="G134" s="48"/>
      <c r="H134" s="48" t="str">
        <f ca="1">IF(Kruistabel!B134="","",_xlfn.IFERROR(VLOOKUP(Kruistabel!B134&amp;Kruistabel!B135,'h-uitslagen'!A:D,3,FALSE),VLOOKUP(Kruistabel!B135&amp;Kruistabel!B134,'h-uitslagen'!A:D,4,FALSE)))</f>
        <v/>
      </c>
      <c r="I134" s="48" t="str">
        <f ca="1">IF(Kruistabel!B134="","",_xlfn.IFERROR(VLOOKUP(Kruistabel!B134&amp;Kruistabel!B136,'h-uitslagen'!A:D,3,FALSE),VLOOKUP(Kruistabel!B136&amp;Kruistabel!B134,'h-uitslagen'!A:D,4,FALSE)))</f>
        <v/>
      </c>
      <c r="J134" s="48" t="str">
        <f ca="1">IF(Kruistabel!B134="","",_xlfn.IFERROR(VLOOKUP(Kruistabel!B134&amp;Kruistabel!B137,'h-uitslagen'!A:D,3,FALSE),VLOOKUP(Kruistabel!B137&amp;Kruistabel!B134,'h-uitslagen'!A:D,4,FALSE)))</f>
        <v/>
      </c>
      <c r="K134" s="48" t="str">
        <f ca="1">IF(Kruistabel!B134="","",_xlfn.IFERROR(VLOOKUP(Kruistabel!B134&amp;Kruistabel!B138,'h-uitslagen'!A:D,3,FALSE),VLOOKUP(Kruistabel!B138&amp;Kruistabel!B134,'h-uitslagen'!A:D,4,FALSE)))</f>
        <v/>
      </c>
      <c r="L134" s="48" t="str">
        <f ca="1">IF(Kruistabel!B134="","",_xlfn.IFERROR(VLOOKUP(Kruistabel!B134&amp;Kruistabel!B139,'h-uitslagen'!A:D,3,FALSE),VLOOKUP(Kruistabel!B139&amp;Kruistabel!B134,'h-uitslagen'!A:D,4,FALSE)))</f>
        <v/>
      </c>
      <c r="M134" s="48" t="str">
        <f ca="1">IF(Kruistabel!B134="","",_xlfn.IFERROR(VLOOKUP(Kruistabel!B134&amp;Kruistabel!B140,'h-uitslagen'!A:D,3,FALSE),VLOOKUP(Kruistabel!B140&amp;Kruistabel!B134,'h-uitslagen'!A:D,4,FALSE)))</f>
        <v/>
      </c>
      <c r="N134" s="48" t="str">
        <f ca="1">IF(Kruistabel!B134="","",_xlfn.IFERROR(VLOOKUP(Kruistabel!B134&amp;Kruistabel!B141,'h-uitslagen'!A:D,3,FALSE),VLOOKUP(Kruistabel!B141&amp;Kruistabel!B134,'h-uitslagen'!A:D,4,FALSE)))</f>
        <v/>
      </c>
      <c r="O134" s="48" t="str">
        <f ca="1">IF(Kruistabel!B134="","",_xlfn.IFERROR(VLOOKUP(Kruistabel!B134&amp;Kruistabel!B142,'h-uitslagen'!A:D,3,FALSE),VLOOKUP(Kruistabel!B142&amp;Kruistabel!B134,'h-uitslagen'!A:D,4,FALSE)))</f>
        <v/>
      </c>
      <c r="P134" s="48" t="str">
        <f ca="1">IF(Kruistabel!B134="","",_xlfn.IFERROR(VLOOKUP(Kruistabel!B134&amp;Kruistabel!B143,'h-uitslagen'!A:D,3,FALSE),VLOOKUP(Kruistabel!B143&amp;Kruistabel!B134,'h-uitslagen'!A:D,4,FALSE)))</f>
        <v/>
      </c>
      <c r="Q134" s="48">
        <f aca="true" t="shared" si="11" ref="Q134:Q143">SUM(G134:P134)</f>
        <v>0</v>
      </c>
    </row>
    <row r="135" spans="1:17" ht="12.75">
      <c r="A135" s="48">
        <f>A134</f>
        <v>12</v>
      </c>
      <c r="B135" s="48"/>
      <c r="C135" s="48"/>
      <c r="D135" s="48"/>
      <c r="G135" s="48" t="str">
        <f ca="1">IF(Kruistabel!B135="","",_xlfn.IFERROR(VLOOKUP(Kruistabel!B135&amp;Kruistabel!B134,'h-uitslagen'!A:D,3,FALSE),VLOOKUP(Kruistabel!B134&amp;Kruistabel!B135,'h-uitslagen'!A:D,4,FALSE)))</f>
        <v/>
      </c>
      <c r="H135" s="19"/>
      <c r="I135" s="48" t="str">
        <f ca="1">IF(Kruistabel!B135="","",_xlfn.IFERROR(VLOOKUP(Kruistabel!B135&amp;Kruistabel!B136,'h-uitslagen'!A:D,3,FALSE),VLOOKUP(Kruistabel!B136&amp;Kruistabel!B135,'h-uitslagen'!A:D,4,FALSE)))</f>
        <v/>
      </c>
      <c r="J135" s="48" t="str">
        <f ca="1">IF(Kruistabel!B135="","",_xlfn.IFERROR(VLOOKUP(Kruistabel!B135&amp;Kruistabel!B137,'h-uitslagen'!A:D,3,FALSE),VLOOKUP(Kruistabel!B137&amp;Kruistabel!B135,'h-uitslagen'!A:D,4,FALSE)))</f>
        <v/>
      </c>
      <c r="K135" s="48" t="str">
        <f ca="1">IF(Kruistabel!B135="","",_xlfn.IFERROR(VLOOKUP(Kruistabel!B135&amp;Kruistabel!B138,'h-uitslagen'!A:D,3,FALSE),VLOOKUP(Kruistabel!B138&amp;Kruistabel!B135,'h-uitslagen'!A:D,4,FALSE)))</f>
        <v/>
      </c>
      <c r="L135" s="48" t="str">
        <f ca="1">IF(Kruistabel!B135="","",_xlfn.IFERROR(VLOOKUP(Kruistabel!B135&amp;Kruistabel!B139,'h-uitslagen'!A:D,3,FALSE),VLOOKUP(Kruistabel!B139&amp;Kruistabel!B135,'h-uitslagen'!A:D,4,FALSE)))</f>
        <v/>
      </c>
      <c r="M135" s="48" t="str">
        <f ca="1">IF(Kruistabel!B135="","",_xlfn.IFERROR(VLOOKUP(Kruistabel!B135&amp;Kruistabel!B140,'h-uitslagen'!A:D,3,FALSE),VLOOKUP(Kruistabel!B140&amp;Kruistabel!B135,'h-uitslagen'!A:D,4,FALSE)))</f>
        <v/>
      </c>
      <c r="N135" s="48" t="str">
        <f ca="1">IF(Kruistabel!B135="","",_xlfn.IFERROR(VLOOKUP(Kruistabel!B135&amp;Kruistabel!B141,'h-uitslagen'!A:D,3,FALSE),VLOOKUP(Kruistabel!B141&amp;Kruistabel!B135,'h-uitslagen'!A:D,4,FALSE)))</f>
        <v/>
      </c>
      <c r="O135" s="48" t="str">
        <f ca="1">IF(Kruistabel!B135="","",_xlfn.IFERROR(VLOOKUP(Kruistabel!B135&amp;Kruistabel!B142,'h-uitslagen'!A:D,3,FALSE),VLOOKUP(Kruistabel!B142&amp;Kruistabel!B135,'h-uitslagen'!A:D,4,FALSE)))</f>
        <v/>
      </c>
      <c r="P135" s="48" t="str">
        <f ca="1">IF(Kruistabel!B135="","",_xlfn.IFERROR(VLOOKUP(Kruistabel!B135&amp;Kruistabel!B143,'h-uitslagen'!A:D,3,FALSE),VLOOKUP(Kruistabel!B143&amp;Kruistabel!B135,'h-uitslagen'!A:D,4,FALSE)))</f>
        <v/>
      </c>
      <c r="Q135" s="48">
        <f ca="1" t="shared" si="11"/>
        <v>0</v>
      </c>
    </row>
    <row r="136" spans="1:17" ht="12.75">
      <c r="A136" s="48">
        <f>A133</f>
        <v>12</v>
      </c>
      <c r="B136" s="48"/>
      <c r="C136" s="48"/>
      <c r="D136" s="48"/>
      <c r="G136" s="48" t="str">
        <f ca="1">IF(Kruistabel!B136="","",_xlfn.IFERROR(VLOOKUP(Kruistabel!B136&amp;Kruistabel!B134,'h-uitslagen'!A:D,3,FALSE),VLOOKUP(Kruistabel!B134&amp;Kruistabel!B136,'h-uitslagen'!A:D,4,FALSE)))</f>
        <v/>
      </c>
      <c r="H136" s="48" t="str">
        <f ca="1">IF(Kruistabel!B136="","",_xlfn.IFERROR(VLOOKUP(Kruistabel!B136&amp;Kruistabel!B135,'h-uitslagen'!A:D,3,FALSE),VLOOKUP(Kruistabel!B135&amp;Kruistabel!B136,'h-uitslagen'!A:D,4,FALSE)))</f>
        <v/>
      </c>
      <c r="I136" s="48"/>
      <c r="J136" s="48" t="str">
        <f ca="1">IF(Kruistabel!B136="","",_xlfn.IFERROR(VLOOKUP(Kruistabel!B136&amp;Kruistabel!B137,'h-uitslagen'!A:D,3,FALSE),VLOOKUP(Kruistabel!B137&amp;Kruistabel!B136,'h-uitslagen'!A:D,4,FALSE)))</f>
        <v/>
      </c>
      <c r="K136" s="48" t="str">
        <f ca="1">IF(Kruistabel!B136="","",_xlfn.IFERROR(VLOOKUP(Kruistabel!B136&amp;Kruistabel!B138,'h-uitslagen'!A:D,3,FALSE),VLOOKUP(Kruistabel!B138&amp;Kruistabel!B136,'h-uitslagen'!A:D,4,FALSE)))</f>
        <v/>
      </c>
      <c r="L136" s="48" t="str">
        <f ca="1">IF(Kruistabel!B136="","",_xlfn.IFERROR(VLOOKUP(Kruistabel!B136&amp;Kruistabel!B139,'h-uitslagen'!A:D,3,FALSE),VLOOKUP(Kruistabel!B139&amp;Kruistabel!B136,'h-uitslagen'!A:D,4,FALSE)))</f>
        <v/>
      </c>
      <c r="M136" s="48" t="str">
        <f ca="1">IF(Kruistabel!B136="","",_xlfn.IFERROR(VLOOKUP(Kruistabel!B136&amp;Kruistabel!B140,'h-uitslagen'!A:D,3,FALSE),VLOOKUP(Kruistabel!B140&amp;Kruistabel!B136,'h-uitslagen'!A:D,4,FALSE)))</f>
        <v/>
      </c>
      <c r="N136" s="48" t="str">
        <f ca="1">IF(Kruistabel!B136="","",_xlfn.IFERROR(VLOOKUP(Kruistabel!B136&amp;Kruistabel!B141,'h-uitslagen'!A:D,3,FALSE),VLOOKUP(Kruistabel!B141&amp;Kruistabel!B136,'h-uitslagen'!A:D,4,FALSE)))</f>
        <v/>
      </c>
      <c r="O136" s="48" t="str">
        <f ca="1">IF(Kruistabel!B136="","",_xlfn.IFERROR(VLOOKUP(Kruistabel!B136&amp;Kruistabel!B142,'h-uitslagen'!A:D,3,FALSE),VLOOKUP(Kruistabel!B142&amp;Kruistabel!B136,'h-uitslagen'!A:D,4,FALSE)))</f>
        <v/>
      </c>
      <c r="P136" s="48" t="str">
        <f ca="1">IF(Kruistabel!B136="","",_xlfn.IFERROR(VLOOKUP(Kruistabel!B136&amp;Kruistabel!B143,'h-uitslagen'!A:D,3,FALSE),VLOOKUP(Kruistabel!B143&amp;Kruistabel!B136,'h-uitslagen'!A:D,4,FALSE)))</f>
        <v/>
      </c>
      <c r="Q136" s="48">
        <f ca="1" t="shared" si="11"/>
        <v>0</v>
      </c>
    </row>
    <row r="137" spans="1:17" ht="12.75">
      <c r="A137" s="48">
        <f>A136</f>
        <v>12</v>
      </c>
      <c r="B137" s="4"/>
      <c r="C137" s="4"/>
      <c r="D137" s="4"/>
      <c r="E137" s="4"/>
      <c r="F137" s="4"/>
      <c r="G137" s="48" t="str">
        <f ca="1">IF(Kruistabel!B137="","",_xlfn.IFERROR(VLOOKUP(Kruistabel!B137&amp;Kruistabel!B134,'h-uitslagen'!A:D,3,FALSE),VLOOKUP(Kruistabel!B134&amp;Kruistabel!B137,'h-uitslagen'!A:D,4,FALSE)))</f>
        <v/>
      </c>
      <c r="H137" s="48" t="str">
        <f ca="1">IF(Kruistabel!B137="","",_xlfn.IFERROR(VLOOKUP(Kruistabel!B137&amp;Kruistabel!B135,'h-uitslagen'!A:D,3,FALSE),VLOOKUP(Kruistabel!B135&amp;Kruistabel!B137,'h-uitslagen'!A:D,4,FALSE)))</f>
        <v/>
      </c>
      <c r="I137" s="48" t="str">
        <f ca="1">IF(Kruistabel!B137="","",_xlfn.IFERROR(VLOOKUP(Kruistabel!B137&amp;Kruistabel!B136,'h-uitslagen'!A:D,3,FALSE),VLOOKUP(Kruistabel!B136&amp;Kruistabel!B137,'h-uitslagen'!A:D,4,FALSE)))</f>
        <v/>
      </c>
      <c r="J137" s="48"/>
      <c r="K137" s="48" t="str">
        <f ca="1">IF(Kruistabel!B137="","",_xlfn.IFERROR(VLOOKUP(Kruistabel!B137&amp;Kruistabel!B138,'h-uitslagen'!A:D,3,FALSE),VLOOKUP(Kruistabel!B138&amp;Kruistabel!B137,'h-uitslagen'!A:D,4,FALSE)))</f>
        <v/>
      </c>
      <c r="L137" s="48" t="str">
        <f ca="1">IF(Kruistabel!B137="","",_xlfn.IFERROR(VLOOKUP(Kruistabel!B137&amp;Kruistabel!B139,'h-uitslagen'!A:D,3,FALSE),VLOOKUP(Kruistabel!B139&amp;Kruistabel!B137,'h-uitslagen'!A:D,4,FALSE)))</f>
        <v/>
      </c>
      <c r="M137" s="48" t="str">
        <f ca="1">IF(Kruistabel!B137="","",_xlfn.IFERROR(VLOOKUP(Kruistabel!B137&amp;Kruistabel!B140,'h-uitslagen'!A:D,3,FALSE),VLOOKUP(Kruistabel!B140&amp;Kruistabel!B137,'h-uitslagen'!A:D,4,FALSE)))</f>
        <v/>
      </c>
      <c r="N137" s="48" t="str">
        <f ca="1">IF(Kruistabel!B137="","",_xlfn.IFERROR(VLOOKUP(Kruistabel!B137&amp;Kruistabel!B141,'h-uitslagen'!A:D,3,FALSE),VLOOKUP(Kruistabel!B141&amp;Kruistabel!B137,'h-uitslagen'!A:D,4,FALSE)))</f>
        <v/>
      </c>
      <c r="O137" s="48" t="str">
        <f ca="1">IF(Kruistabel!B137="","",_xlfn.IFERROR(VLOOKUP(Kruistabel!B137&amp;Kruistabel!B142,'h-uitslagen'!A:D,3,FALSE),VLOOKUP(Kruistabel!B142&amp;Kruistabel!B137,'h-uitslagen'!A:D,4,FALSE)))</f>
        <v/>
      </c>
      <c r="P137" s="48" t="str">
        <f ca="1">IF(Kruistabel!B137="","",_xlfn.IFERROR(VLOOKUP(Kruistabel!B137&amp;Kruistabel!B143,'h-uitslagen'!A:D,3,FALSE),VLOOKUP(Kruistabel!B143&amp;Kruistabel!B137,'h-uitslagen'!A:D,4,FALSE)))</f>
        <v/>
      </c>
      <c r="Q137" s="48">
        <f ca="1" t="shared" si="11"/>
        <v>0</v>
      </c>
    </row>
    <row r="138" spans="1:17" ht="12.75">
      <c r="A138" s="48">
        <f>A135</f>
        <v>12</v>
      </c>
      <c r="B138" s="48"/>
      <c r="C138" s="48"/>
      <c r="D138" s="48"/>
      <c r="G138" s="48" t="str">
        <f ca="1">IF(Kruistabel!B138="","",_xlfn.IFERROR(VLOOKUP(Kruistabel!B138&amp;Kruistabel!B134,'h-uitslagen'!A:D,3,FALSE),VLOOKUP(Kruistabel!B134&amp;Kruistabel!B138,'h-uitslagen'!A:D,4,FALSE)))</f>
        <v/>
      </c>
      <c r="H138" s="48" t="str">
        <f ca="1">IF(Kruistabel!B138="","",_xlfn.IFERROR(VLOOKUP(Kruistabel!B138&amp;Kruistabel!B135,'h-uitslagen'!A:D,3,FALSE),VLOOKUP(Kruistabel!B135&amp;Kruistabel!B138,'h-uitslagen'!A:D,4,FALSE)))</f>
        <v/>
      </c>
      <c r="I138" s="48" t="str">
        <f ca="1">IF(Kruistabel!B138="","",_xlfn.IFERROR(VLOOKUP(Kruistabel!B138&amp;Kruistabel!B136,'h-uitslagen'!A:D,3,FALSE),VLOOKUP(Kruistabel!B136&amp;Kruistabel!B138,'h-uitslagen'!A:D,4,FALSE)))</f>
        <v/>
      </c>
      <c r="J138" s="48" t="str">
        <f ca="1">IF(Kruistabel!B138="","",_xlfn.IFERROR(VLOOKUP(Kruistabel!B138&amp;Kruistabel!B137,'h-uitslagen'!A:D,3,FALSE),VLOOKUP(Kruistabel!B137&amp;Kruistabel!B138,'h-uitslagen'!A:D,4,FALSE)))</f>
        <v/>
      </c>
      <c r="K138" s="48"/>
      <c r="L138" s="48" t="str">
        <f ca="1">IF(Kruistabel!B138="","",_xlfn.IFERROR(VLOOKUP(Kruistabel!B138&amp;Kruistabel!B139,'h-uitslagen'!A:D,3,FALSE),VLOOKUP(Kruistabel!B139&amp;Kruistabel!B138,'h-uitslagen'!A:D,4,FALSE)))</f>
        <v/>
      </c>
      <c r="M138" s="48" t="str">
        <f ca="1">IF(Kruistabel!B138="","",_xlfn.IFERROR(VLOOKUP(Kruistabel!B138&amp;Kruistabel!B140,'h-uitslagen'!A:D,3,FALSE),VLOOKUP(Kruistabel!B140&amp;Kruistabel!B138,'h-uitslagen'!A:D,4,FALSE)))</f>
        <v/>
      </c>
      <c r="N138" s="48" t="str">
        <f ca="1">IF(Kruistabel!B138="","",_xlfn.IFERROR(VLOOKUP(Kruistabel!B138&amp;Kruistabel!B141,'h-uitslagen'!A:D,3,FALSE),VLOOKUP(Kruistabel!B141&amp;Kruistabel!B138,'h-uitslagen'!A:D,4,FALSE)))</f>
        <v/>
      </c>
      <c r="O138" s="48" t="str">
        <f ca="1">IF(Kruistabel!B138="","",_xlfn.IFERROR(VLOOKUP(Kruistabel!B138&amp;Kruistabel!B142,'h-uitslagen'!A:D,3,FALSE),VLOOKUP(Kruistabel!B142&amp;Kruistabel!B138,'h-uitslagen'!A:D,4,FALSE)))</f>
        <v/>
      </c>
      <c r="P138" s="48" t="str">
        <f ca="1">IF(Kruistabel!B138="","",_xlfn.IFERROR(VLOOKUP(Kruistabel!B138&amp;Kruistabel!B143,'h-uitslagen'!A:D,3,FALSE),VLOOKUP(Kruistabel!B143&amp;Kruistabel!B138,'h-uitslagen'!A:D,4,FALSE)))</f>
        <v/>
      </c>
      <c r="Q138" s="48">
        <f ca="1" t="shared" si="11"/>
        <v>0</v>
      </c>
    </row>
    <row r="139" spans="1:17" ht="12.75">
      <c r="A139" s="48">
        <f>A138</f>
        <v>12</v>
      </c>
      <c r="B139" s="48"/>
      <c r="C139" s="48"/>
      <c r="D139" s="48"/>
      <c r="G139" s="48" t="str">
        <f ca="1">IF(Kruistabel!B139="","",_xlfn.IFERROR(VLOOKUP(Kruistabel!B139&amp;Kruistabel!B134,'h-uitslagen'!A:D,3,FALSE),VLOOKUP(Kruistabel!B134&amp;Kruistabel!B139,'h-uitslagen'!A:D,4,FALSE)))</f>
        <v/>
      </c>
      <c r="H139" s="48" t="str">
        <f ca="1">IF(Kruistabel!B139="","",_xlfn.IFERROR(VLOOKUP(Kruistabel!B139&amp;Kruistabel!B135,'h-uitslagen'!A:D,3,FALSE),VLOOKUP(Kruistabel!B135&amp;Kruistabel!B139,'h-uitslagen'!A:D,4,FALSE)))</f>
        <v/>
      </c>
      <c r="I139" s="48" t="str">
        <f ca="1">IF(Kruistabel!B139="","",_xlfn.IFERROR(VLOOKUP(Kruistabel!B139&amp;Kruistabel!B136,'h-uitslagen'!A:D,3,FALSE),VLOOKUP(Kruistabel!B136&amp;Kruistabel!B139,'h-uitslagen'!A:D,4,FALSE)))</f>
        <v/>
      </c>
      <c r="J139" s="48" t="str">
        <f ca="1">IF(Kruistabel!B139="","",_xlfn.IFERROR(VLOOKUP(Kruistabel!B139&amp;Kruistabel!B137,'h-uitslagen'!A:D,3,FALSE),VLOOKUP(Kruistabel!B137&amp;Kruistabel!B139,'h-uitslagen'!A:D,4,FALSE)))</f>
        <v/>
      </c>
      <c r="K139" s="48" t="str">
        <f ca="1">IF(Kruistabel!B139="","",_xlfn.IFERROR(VLOOKUP(Kruistabel!B139&amp;Kruistabel!B138,'h-uitslagen'!A:D,3,FALSE),VLOOKUP(Kruistabel!B138&amp;Kruistabel!B139,'h-uitslagen'!A:D,4,FALSE)))</f>
        <v/>
      </c>
      <c r="L139" s="48"/>
      <c r="M139" s="48" t="str">
        <f ca="1">IF(Kruistabel!B139="","",_xlfn.IFERROR(VLOOKUP(Kruistabel!B139&amp;Kruistabel!B140,'h-uitslagen'!A:D,3,FALSE),VLOOKUP(Kruistabel!B140&amp;Kruistabel!B139,'h-uitslagen'!A:D,4,FALSE)))</f>
        <v/>
      </c>
      <c r="N139" s="48" t="str">
        <f ca="1">IF(Kruistabel!B139="","",_xlfn.IFERROR(VLOOKUP(Kruistabel!B139&amp;Kruistabel!B141,'h-uitslagen'!A:D,3,FALSE),VLOOKUP(Kruistabel!B141&amp;Kruistabel!B139,'h-uitslagen'!A:D,4,FALSE)))</f>
        <v/>
      </c>
      <c r="O139" s="48" t="str">
        <f ca="1">IF(Kruistabel!B139="","",_xlfn.IFERROR(VLOOKUP(Kruistabel!B139&amp;Kruistabel!B142,'h-uitslagen'!A:D,3,FALSE),VLOOKUP(Kruistabel!B142&amp;Kruistabel!B139,'h-uitslagen'!A:D,4,FALSE)))</f>
        <v/>
      </c>
      <c r="P139" s="48" t="str">
        <f ca="1">IF(Kruistabel!B139="","",_xlfn.IFERROR(VLOOKUP(Kruistabel!B139&amp;Kruistabel!B143,'h-uitslagen'!A:D,3,FALSE),VLOOKUP(Kruistabel!B143&amp;Kruistabel!B139,'h-uitslagen'!A:D,4,FALSE)))</f>
        <v/>
      </c>
      <c r="Q139" s="48">
        <f ca="1" t="shared" si="11"/>
        <v>0</v>
      </c>
    </row>
    <row r="140" spans="1:17" ht="12.75">
      <c r="A140" s="48">
        <f>A139</f>
        <v>12</v>
      </c>
      <c r="B140" s="48"/>
      <c r="C140" s="48"/>
      <c r="D140" s="48"/>
      <c r="G140" s="48" t="str">
        <f ca="1">IF(Kruistabel!B140="","",_xlfn.IFERROR(VLOOKUP(Kruistabel!B140&amp;Kruistabel!B134,'h-uitslagen'!A:D,3,FALSE),VLOOKUP(Kruistabel!B134&amp;Kruistabel!B140,'h-uitslagen'!A:D,4,FALSE)))</f>
        <v/>
      </c>
      <c r="H140" s="48" t="str">
        <f ca="1">IF(Kruistabel!B140="","",_xlfn.IFERROR(VLOOKUP(Kruistabel!B140&amp;Kruistabel!B135,'h-uitslagen'!A:D,3,FALSE),VLOOKUP(Kruistabel!B135&amp;Kruistabel!B140,'h-uitslagen'!A:D,4,FALSE)))</f>
        <v/>
      </c>
      <c r="I140" s="48" t="str">
        <f ca="1">IF(Kruistabel!B140="","",_xlfn.IFERROR(VLOOKUP(Kruistabel!B140&amp;Kruistabel!B136,'h-uitslagen'!A:D,3,FALSE),VLOOKUP(Kruistabel!B136&amp;Kruistabel!B140,'h-uitslagen'!A:D,4,FALSE)))</f>
        <v/>
      </c>
      <c r="J140" s="48" t="str">
        <f ca="1">IF(Kruistabel!B140="","",_xlfn.IFERROR(VLOOKUP(Kruistabel!B140&amp;Kruistabel!B137,'h-uitslagen'!A:D,3,FALSE),VLOOKUP(Kruistabel!B137&amp;Kruistabel!B140,'h-uitslagen'!A:D,4,FALSE)))</f>
        <v/>
      </c>
      <c r="K140" s="48" t="str">
        <f ca="1">IF(Kruistabel!B140="","",_xlfn.IFERROR(VLOOKUP(Kruistabel!B140&amp;Kruistabel!B138,'h-uitslagen'!A:D,3,FALSE),VLOOKUP(Kruistabel!B138&amp;Kruistabel!B140,'h-uitslagen'!A:D,4,FALSE)))</f>
        <v/>
      </c>
      <c r="L140" s="48" t="str">
        <f ca="1">IF(Kruistabel!B140="","",_xlfn.IFERROR(VLOOKUP(Kruistabel!B140&amp;Kruistabel!B139,'h-uitslagen'!A:D,3,FALSE),VLOOKUP(Kruistabel!B139&amp;Kruistabel!B140,'h-uitslagen'!A:D,4,FALSE)))</f>
        <v/>
      </c>
      <c r="N140" s="48" t="str">
        <f ca="1">IF(Kruistabel!B140="","",_xlfn.IFERROR(VLOOKUP(Kruistabel!B140&amp;Kruistabel!B141,'h-uitslagen'!A:D,3,FALSE),VLOOKUP(Kruistabel!B141&amp;Kruistabel!B140,'h-uitslagen'!A:D,4,FALSE)))</f>
        <v/>
      </c>
      <c r="O140" s="48" t="str">
        <f ca="1">IF(Kruistabel!B140="","",_xlfn.IFERROR(VLOOKUP(Kruistabel!B140&amp;Kruistabel!B142,'h-uitslagen'!A:D,3,FALSE),VLOOKUP(Kruistabel!B142&amp;Kruistabel!B140,'h-uitslagen'!A:D,4,FALSE)))</f>
        <v/>
      </c>
      <c r="P140" s="48" t="str">
        <f ca="1">IF(Kruistabel!B140="","",_xlfn.IFERROR(VLOOKUP(Kruistabel!B140&amp;Kruistabel!B143,'h-uitslagen'!A:D,3,FALSE),VLOOKUP(Kruistabel!B143&amp;Kruistabel!B140,'h-uitslagen'!A:D,4,FALSE)))</f>
        <v/>
      </c>
      <c r="Q140" s="48">
        <f ca="1" t="shared" si="11"/>
        <v>0</v>
      </c>
    </row>
    <row r="141" spans="1:17" ht="12.75">
      <c r="A141" s="48">
        <f>A140</f>
        <v>12</v>
      </c>
      <c r="B141" s="48"/>
      <c r="C141" s="48"/>
      <c r="D141" s="48"/>
      <c r="G141" s="48" t="str">
        <f ca="1">IF(Kruistabel!B141="","",_xlfn.IFERROR(VLOOKUP(Kruistabel!B141&amp;Kruistabel!B134,'h-uitslagen'!A:D,3,FALSE),VLOOKUP(Kruistabel!B134&amp;Kruistabel!B141,'h-uitslagen'!A:D,4,FALSE)))</f>
        <v/>
      </c>
      <c r="H141" s="48" t="str">
        <f ca="1">IF(Kruistabel!B141="","",_xlfn.IFERROR(VLOOKUP(Kruistabel!B141&amp;Kruistabel!B135,'h-uitslagen'!A:D,3,FALSE),VLOOKUP(Kruistabel!B135&amp;Kruistabel!B141,'h-uitslagen'!A:D,4,FALSE)))</f>
        <v/>
      </c>
      <c r="I141" s="48" t="str">
        <f ca="1">IF(Kruistabel!B141="","",_xlfn.IFERROR(VLOOKUP(Kruistabel!B141&amp;Kruistabel!B136,'h-uitslagen'!A:D,3,FALSE),VLOOKUP(Kruistabel!B136&amp;Kruistabel!B141,'h-uitslagen'!A:D,4,FALSE)))</f>
        <v/>
      </c>
      <c r="J141" s="48" t="str">
        <f ca="1">IF(Kruistabel!B141="","",_xlfn.IFERROR(VLOOKUP(Kruistabel!B141&amp;Kruistabel!B137,'h-uitslagen'!A:D,3,FALSE),VLOOKUP(Kruistabel!B137&amp;Kruistabel!B141,'h-uitslagen'!A:D,4,FALSE)))</f>
        <v/>
      </c>
      <c r="K141" s="48" t="str">
        <f ca="1">IF(Kruistabel!B141="","",_xlfn.IFERROR(VLOOKUP(Kruistabel!B141&amp;Kruistabel!B138,'h-uitslagen'!A:D,3,FALSE),VLOOKUP(Kruistabel!B138&amp;Kruistabel!B141,'h-uitslagen'!A:D,4,FALSE)))</f>
        <v/>
      </c>
      <c r="L141" s="48" t="str">
        <f ca="1">IF(Kruistabel!B141="","",_xlfn.IFERROR(VLOOKUP(Kruistabel!B141&amp;Kruistabel!B139,'h-uitslagen'!A:D,3,FALSE),VLOOKUP(Kruistabel!B139&amp;Kruistabel!B141,'h-uitslagen'!A:D,4,FALSE)))</f>
        <v/>
      </c>
      <c r="M141" s="48" t="str">
        <f ca="1">IF(Kruistabel!B141="","",_xlfn.IFERROR(VLOOKUP(Kruistabel!B141&amp;Kruistabel!B140,'h-uitslagen'!A:D,3,FALSE),VLOOKUP(Kruistabel!B140&amp;Kruistabel!B141,'h-uitslagen'!A:D,4,FALSE)))</f>
        <v/>
      </c>
      <c r="O141" s="48" t="str">
        <f ca="1">IF(Kruistabel!B141="","",_xlfn.IFERROR(VLOOKUP(Kruistabel!B141&amp;Kruistabel!B142,'h-uitslagen'!A:D,3,FALSE),VLOOKUP(Kruistabel!B142&amp;Kruistabel!B141,'h-uitslagen'!A:D,4,FALSE)))</f>
        <v/>
      </c>
      <c r="P141" s="48" t="str">
        <f ca="1">IF(Kruistabel!B141="","",_xlfn.IFERROR(VLOOKUP(Kruistabel!B141&amp;Kruistabel!B143,'h-uitslagen'!A:D,3,FALSE),VLOOKUP(Kruistabel!B143&amp;Kruistabel!B141,'h-uitslagen'!A:D,4,FALSE)))</f>
        <v/>
      </c>
      <c r="Q141" s="48">
        <f ca="1" t="shared" si="11"/>
        <v>0</v>
      </c>
    </row>
    <row r="142" spans="1:17" ht="12.75">
      <c r="A142" s="48">
        <f>A141</f>
        <v>12</v>
      </c>
      <c r="B142" s="48"/>
      <c r="C142" s="48"/>
      <c r="D142" s="48"/>
      <c r="G142" s="48" t="str">
        <f ca="1">IF(Kruistabel!B142="","",_xlfn.IFERROR(VLOOKUP(Kruistabel!B142&amp;Kruistabel!B134,'h-uitslagen'!A:D,3,FALSE),VLOOKUP(Kruistabel!B134&amp;Kruistabel!B142,'h-uitslagen'!A:D,4,FALSE)))</f>
        <v/>
      </c>
      <c r="H142" s="48" t="str">
        <f ca="1">IF(Kruistabel!B142="","",_xlfn.IFERROR(VLOOKUP(Kruistabel!B142&amp;Kruistabel!B135,'h-uitslagen'!A:D,3,FALSE),VLOOKUP(Kruistabel!B135&amp;Kruistabel!B142,'h-uitslagen'!A:D,4,FALSE)))</f>
        <v/>
      </c>
      <c r="I142" s="48" t="str">
        <f ca="1">IF(Kruistabel!B142="","",_xlfn.IFERROR(VLOOKUP(Kruistabel!B142&amp;Kruistabel!B136,'h-uitslagen'!A:D,3,FALSE),VLOOKUP(Kruistabel!B136&amp;Kruistabel!B142,'h-uitslagen'!A:D,4,FALSE)))</f>
        <v/>
      </c>
      <c r="J142" s="48" t="str">
        <f ca="1">IF(Kruistabel!B142="","",_xlfn.IFERROR(VLOOKUP(Kruistabel!B142&amp;Kruistabel!B137,'h-uitslagen'!A:D,3,FALSE),VLOOKUP(Kruistabel!B137&amp;Kruistabel!B142,'h-uitslagen'!A:D,4,FALSE)))</f>
        <v/>
      </c>
      <c r="K142" s="48" t="str">
        <f ca="1">IF(Kruistabel!B142="","",_xlfn.IFERROR(VLOOKUP(Kruistabel!B142&amp;Kruistabel!B138,'h-uitslagen'!A:D,3,FALSE),VLOOKUP(Kruistabel!B138&amp;Kruistabel!B142,'h-uitslagen'!A:D,4,FALSE)))</f>
        <v/>
      </c>
      <c r="L142" s="48" t="str">
        <f ca="1">IF(Kruistabel!B142="","",_xlfn.IFERROR(VLOOKUP(Kruistabel!B142&amp;Kruistabel!B139,'h-uitslagen'!A:D,3,FALSE),VLOOKUP(Kruistabel!B139&amp;Kruistabel!B142,'h-uitslagen'!A:D,4,FALSE)))</f>
        <v/>
      </c>
      <c r="M142" s="48" t="str">
        <f ca="1">IF(Kruistabel!B142="","",_xlfn.IFERROR(VLOOKUP(Kruistabel!B142&amp;Kruistabel!B140,'h-uitslagen'!A:D,3,FALSE),VLOOKUP(Kruistabel!B140&amp;Kruistabel!B142,'h-uitslagen'!A:D,4,FALSE)))</f>
        <v/>
      </c>
      <c r="N142" s="48" t="str">
        <f ca="1">IF(Kruistabel!B142="","",_xlfn.IFERROR(VLOOKUP(Kruistabel!B142&amp;Kruistabel!B141,'h-uitslagen'!A:D,3,FALSE),VLOOKUP(Kruistabel!B141&amp;Kruistabel!B142,'h-uitslagen'!A:D,4,FALSE)))</f>
        <v/>
      </c>
      <c r="P142" s="48" t="str">
        <f ca="1">IF(Kruistabel!B142="","",_xlfn.IFERROR(VLOOKUP(Kruistabel!B142&amp;Kruistabel!B143,'h-uitslagen'!A:D,3,FALSE),VLOOKUP(Kruistabel!B143&amp;Kruistabel!B142,'h-uitslagen'!A:D,4,FALSE)))</f>
        <v/>
      </c>
      <c r="Q142" s="48">
        <f ca="1" t="shared" si="11"/>
        <v>0</v>
      </c>
    </row>
    <row r="143" spans="1:17" ht="12.75">
      <c r="A143" s="48">
        <f>A142</f>
        <v>12</v>
      </c>
      <c r="B143" s="48"/>
      <c r="C143" s="48"/>
      <c r="D143" s="48"/>
      <c r="G143" s="48" t="str">
        <f ca="1">IF(Kruistabel!B143="","",_xlfn.IFERROR(VLOOKUP(Kruistabel!B143&amp;Kruistabel!B134,'h-uitslagen'!A:D,3,FALSE),VLOOKUP(Kruistabel!B134&amp;Kruistabel!B143,'h-uitslagen'!A:D,4,FALSE)))</f>
        <v/>
      </c>
      <c r="H143" s="48" t="str">
        <f ca="1">IF(Kruistabel!B143="","",_xlfn.IFERROR(VLOOKUP(Kruistabel!B143&amp;Kruistabel!B135,'h-uitslagen'!A:D,3,FALSE),VLOOKUP(Kruistabel!B135&amp;Kruistabel!B143,'h-uitslagen'!A:D,4,FALSE)))</f>
        <v/>
      </c>
      <c r="I143" s="48" t="str">
        <f ca="1">IF(Kruistabel!B143="","",_xlfn.IFERROR(VLOOKUP(Kruistabel!B143&amp;Kruistabel!B136,'h-uitslagen'!A:D,3,FALSE),VLOOKUP(Kruistabel!B136&amp;Kruistabel!B143,'h-uitslagen'!A:D,4,FALSE)))</f>
        <v/>
      </c>
      <c r="J143" s="48" t="str">
        <f ca="1">IF(Kruistabel!B143="","",_xlfn.IFERROR(VLOOKUP(Kruistabel!B143&amp;Kruistabel!B137,'h-uitslagen'!A:D,3,FALSE),VLOOKUP(Kruistabel!B137&amp;Kruistabel!B143,'h-uitslagen'!A:D,4,FALSE)))</f>
        <v/>
      </c>
      <c r="K143" s="48" t="str">
        <f ca="1">IF(Kruistabel!B143="","",_xlfn.IFERROR(VLOOKUP(Kruistabel!B143&amp;Kruistabel!B138,'h-uitslagen'!A:D,3,FALSE),VLOOKUP(Kruistabel!B138&amp;Kruistabel!B143,'h-uitslagen'!A:D,4,FALSE)))</f>
        <v/>
      </c>
      <c r="L143" s="48" t="str">
        <f ca="1">IF(Kruistabel!B143="","",_xlfn.IFERROR(VLOOKUP(Kruistabel!B143&amp;Kruistabel!B139,'h-uitslagen'!A:D,3,FALSE),VLOOKUP(Kruistabel!B139&amp;Kruistabel!B143,'h-uitslagen'!A:D,4,FALSE)))</f>
        <v/>
      </c>
      <c r="M143" s="48" t="str">
        <f ca="1">IF(Kruistabel!B143="","",_xlfn.IFERROR(VLOOKUP(Kruistabel!B143&amp;Kruistabel!B140,'h-uitslagen'!A:D,3,FALSE),VLOOKUP(Kruistabel!B140&amp;Kruistabel!B143,'h-uitslagen'!A:D,4,FALSE)))</f>
        <v/>
      </c>
      <c r="N143" s="48" t="str">
        <f ca="1">IF(Kruistabel!B143="","",_xlfn.IFERROR(VLOOKUP(Kruistabel!B143&amp;Kruistabel!B141,'h-uitslagen'!A:D,3,FALSE),VLOOKUP(Kruistabel!B141&amp;Kruistabel!B143,'h-uitslagen'!A:D,4,FALSE)))</f>
        <v/>
      </c>
      <c r="O143" s="48" t="str">
        <f ca="1">IF(Kruistabel!B143="","",_xlfn.IFERROR(VLOOKUP(Kruistabel!B143&amp;Kruistabel!B142,'h-uitslagen'!A:D,3,FALSE),VLOOKUP(Kruistabel!B142&amp;Kruistabel!B143,'h-uitslagen'!A:D,4,FALSE)))</f>
        <v/>
      </c>
      <c r="Q143" s="48">
        <f ca="1" t="shared" si="11"/>
        <v>0</v>
      </c>
    </row>
    <row r="144" spans="1:17" ht="12.75">
      <c r="A144" s="48"/>
      <c r="B144" s="48"/>
      <c r="C144" s="48"/>
      <c r="D144" s="48"/>
      <c r="G144" s="48"/>
      <c r="H144" s="48"/>
      <c r="I144" s="48"/>
      <c r="J144" s="48"/>
      <c r="K144" s="48"/>
      <c r="L144" s="48"/>
      <c r="Q144" s="48"/>
    </row>
    <row r="145" spans="1:17" ht="12.75">
      <c r="A145" s="4">
        <f>A133+1</f>
        <v>13</v>
      </c>
      <c r="B145" s="4">
        <v>1</v>
      </c>
      <c r="C145" s="4">
        <v>2</v>
      </c>
      <c r="D145" s="4">
        <v>3</v>
      </c>
      <c r="E145" s="4">
        <v>4</v>
      </c>
      <c r="F145" s="4">
        <v>5</v>
      </c>
      <c r="G145" s="4">
        <v>1</v>
      </c>
      <c r="H145" s="4">
        <v>2</v>
      </c>
      <c r="I145" s="4">
        <v>3</v>
      </c>
      <c r="J145" s="4">
        <v>4</v>
      </c>
      <c r="K145" s="4">
        <v>5</v>
      </c>
      <c r="L145" s="4">
        <v>6</v>
      </c>
      <c r="M145" s="4">
        <v>7</v>
      </c>
      <c r="N145" s="4">
        <v>8</v>
      </c>
      <c r="O145" s="4">
        <v>9</v>
      </c>
      <c r="P145" s="4">
        <v>10</v>
      </c>
      <c r="Q145" s="4" t="s">
        <v>86</v>
      </c>
    </row>
    <row r="146" spans="1:17" ht="12.75">
      <c r="A146" s="48">
        <f>A145</f>
        <v>13</v>
      </c>
      <c r="B146" s="48"/>
      <c r="C146" s="48"/>
      <c r="D146" s="48"/>
      <c r="G146" s="48"/>
      <c r="H146" s="48" t="str">
        <f ca="1">IF(Kruistabel!B146="","",_xlfn.IFERROR(VLOOKUP(Kruistabel!B146&amp;Kruistabel!B147,'h-uitslagen'!A:D,3,FALSE),VLOOKUP(Kruistabel!B147&amp;Kruistabel!B146,'h-uitslagen'!A:D,4,FALSE)))</f>
        <v/>
      </c>
      <c r="I146" s="48" t="str">
        <f ca="1">IF(Kruistabel!B146="","",_xlfn.IFERROR(VLOOKUP(Kruistabel!B146&amp;Kruistabel!B148,'h-uitslagen'!A:D,3,FALSE),VLOOKUP(Kruistabel!B148&amp;Kruistabel!B146,'h-uitslagen'!A:D,4,FALSE)))</f>
        <v/>
      </c>
      <c r="J146" s="48" t="str">
        <f ca="1">IF(Kruistabel!B146="","",_xlfn.IFERROR(VLOOKUP(Kruistabel!B146&amp;Kruistabel!B149,'h-uitslagen'!A:D,3,FALSE),VLOOKUP(Kruistabel!B149&amp;Kruistabel!B146,'h-uitslagen'!A:D,4,FALSE)))</f>
        <v/>
      </c>
      <c r="K146" s="48" t="str">
        <f ca="1">IF(Kruistabel!B146="","",_xlfn.IFERROR(VLOOKUP(Kruistabel!B146&amp;Kruistabel!B150,'h-uitslagen'!A:D,3,FALSE),VLOOKUP(Kruistabel!B150&amp;Kruistabel!B146,'h-uitslagen'!A:D,4,FALSE)))</f>
        <v/>
      </c>
      <c r="L146" s="48" t="str">
        <f ca="1">IF(Kruistabel!B146="","",_xlfn.IFERROR(VLOOKUP(Kruistabel!B146&amp;Kruistabel!B151,'h-uitslagen'!A:D,3,FALSE),VLOOKUP(Kruistabel!B151&amp;Kruistabel!B146,'h-uitslagen'!A:D,4,FALSE)))</f>
        <v/>
      </c>
      <c r="M146" s="48" t="str">
        <f ca="1">IF(Kruistabel!B146="","",_xlfn.IFERROR(VLOOKUP(Kruistabel!B146&amp;Kruistabel!B152,'h-uitslagen'!A:D,3,FALSE),VLOOKUP(Kruistabel!B152&amp;Kruistabel!B146,'h-uitslagen'!A:D,4,FALSE)))</f>
        <v/>
      </c>
      <c r="N146" s="48" t="str">
        <f ca="1">IF(Kruistabel!B146="","",_xlfn.IFERROR(VLOOKUP(Kruistabel!B146&amp;Kruistabel!B153,'h-uitslagen'!A:D,3,FALSE),VLOOKUP(Kruistabel!B153&amp;Kruistabel!B146,'h-uitslagen'!A:D,4,FALSE)))</f>
        <v/>
      </c>
      <c r="O146" s="48" t="str">
        <f ca="1">IF(Kruistabel!B146="","",_xlfn.IFERROR(VLOOKUP(Kruistabel!B146&amp;Kruistabel!B154,'h-uitslagen'!A:D,3,FALSE),VLOOKUP(Kruistabel!B154&amp;Kruistabel!B146,'h-uitslagen'!A:D,4,FALSE)))</f>
        <v/>
      </c>
      <c r="P146" s="48" t="str">
        <f ca="1">IF(Kruistabel!B146="","",_xlfn.IFERROR(VLOOKUP(Kruistabel!B146&amp;Kruistabel!B155,'h-uitslagen'!A:D,3,FALSE),VLOOKUP(Kruistabel!B155&amp;Kruistabel!B146,'h-uitslagen'!A:D,4,FALSE)))</f>
        <v/>
      </c>
      <c r="Q146" s="48">
        <f aca="true" t="shared" si="12" ref="Q146:Q155">SUM(G146:P146)</f>
        <v>0</v>
      </c>
    </row>
    <row r="147" spans="1:17" ht="12.75">
      <c r="A147" s="48">
        <f>A146</f>
        <v>13</v>
      </c>
      <c r="B147" s="48"/>
      <c r="C147" s="48"/>
      <c r="D147" s="48"/>
      <c r="G147" s="48" t="str">
        <f ca="1">IF(Kruistabel!B147="","",_xlfn.IFERROR(VLOOKUP(Kruistabel!B147&amp;Kruistabel!B146,'h-uitslagen'!A:D,3,FALSE),VLOOKUP(Kruistabel!B146&amp;Kruistabel!B147,'h-uitslagen'!A:D,4,FALSE)))</f>
        <v/>
      </c>
      <c r="H147" s="19"/>
      <c r="I147" s="48" t="str">
        <f ca="1">IF(Kruistabel!B147="","",_xlfn.IFERROR(VLOOKUP(Kruistabel!B147&amp;Kruistabel!B148,'h-uitslagen'!A:D,3,FALSE),VLOOKUP(Kruistabel!B148&amp;Kruistabel!B147,'h-uitslagen'!A:D,4,FALSE)))</f>
        <v/>
      </c>
      <c r="J147" s="48" t="str">
        <f ca="1">IF(Kruistabel!B147="","",_xlfn.IFERROR(VLOOKUP(Kruistabel!B147&amp;Kruistabel!B149,'h-uitslagen'!A:D,3,FALSE),VLOOKUP(Kruistabel!B149&amp;Kruistabel!B147,'h-uitslagen'!A:D,4,FALSE)))</f>
        <v/>
      </c>
      <c r="K147" s="48" t="str">
        <f ca="1">IF(Kruistabel!B147="","",_xlfn.IFERROR(VLOOKUP(Kruistabel!B147&amp;Kruistabel!B150,'h-uitslagen'!A:D,3,FALSE),VLOOKUP(Kruistabel!B150&amp;Kruistabel!B147,'h-uitslagen'!A:D,4,FALSE)))</f>
        <v/>
      </c>
      <c r="L147" s="48" t="str">
        <f ca="1">IF(Kruistabel!B147="","",_xlfn.IFERROR(VLOOKUP(Kruistabel!B147&amp;Kruistabel!B151,'h-uitslagen'!A:D,3,FALSE),VLOOKUP(Kruistabel!B151&amp;Kruistabel!B147,'h-uitslagen'!A:D,4,FALSE)))</f>
        <v/>
      </c>
      <c r="M147" s="48" t="str">
        <f ca="1">IF(Kruistabel!B147="","",_xlfn.IFERROR(VLOOKUP(Kruistabel!B147&amp;Kruistabel!B152,'h-uitslagen'!A:D,3,FALSE),VLOOKUP(Kruistabel!B152&amp;Kruistabel!B147,'h-uitslagen'!A:D,4,FALSE)))</f>
        <v/>
      </c>
      <c r="N147" s="48" t="str">
        <f ca="1">IF(Kruistabel!B147="","",_xlfn.IFERROR(VLOOKUP(Kruistabel!B147&amp;Kruistabel!B153,'h-uitslagen'!A:D,3,FALSE),VLOOKUP(Kruistabel!B153&amp;Kruistabel!B147,'h-uitslagen'!A:D,4,FALSE)))</f>
        <v/>
      </c>
      <c r="O147" s="48" t="str">
        <f ca="1">IF(Kruistabel!B147="","",_xlfn.IFERROR(VLOOKUP(Kruistabel!B147&amp;Kruistabel!B154,'h-uitslagen'!A:D,3,FALSE),VLOOKUP(Kruistabel!B154&amp;Kruistabel!B147,'h-uitslagen'!A:D,4,FALSE)))</f>
        <v/>
      </c>
      <c r="P147" s="48" t="str">
        <f ca="1">IF(Kruistabel!B147="","",_xlfn.IFERROR(VLOOKUP(Kruistabel!B147&amp;Kruistabel!B155,'h-uitslagen'!A:D,3,FALSE),VLOOKUP(Kruistabel!B155&amp;Kruistabel!B147,'h-uitslagen'!A:D,4,FALSE)))</f>
        <v/>
      </c>
      <c r="Q147" s="48">
        <f ca="1" t="shared" si="12"/>
        <v>0</v>
      </c>
    </row>
    <row r="148" spans="1:17" ht="12.75">
      <c r="A148" s="48">
        <f>A145</f>
        <v>13</v>
      </c>
      <c r="B148" s="48"/>
      <c r="C148" s="48"/>
      <c r="D148" s="48"/>
      <c r="G148" s="48" t="str">
        <f ca="1">IF(Kruistabel!B148="","",_xlfn.IFERROR(VLOOKUP(Kruistabel!B148&amp;Kruistabel!B146,'h-uitslagen'!A:D,3,FALSE),VLOOKUP(Kruistabel!B146&amp;Kruistabel!B148,'h-uitslagen'!A:D,4,FALSE)))</f>
        <v/>
      </c>
      <c r="H148" s="48" t="str">
        <f ca="1">IF(Kruistabel!B148="","",_xlfn.IFERROR(VLOOKUP(Kruistabel!B148&amp;Kruistabel!B147,'h-uitslagen'!A:D,3,FALSE),VLOOKUP(Kruistabel!B147&amp;Kruistabel!B148,'h-uitslagen'!A:D,4,FALSE)))</f>
        <v/>
      </c>
      <c r="I148" s="48"/>
      <c r="J148" s="48" t="str">
        <f ca="1">IF(Kruistabel!B148="","",_xlfn.IFERROR(VLOOKUP(Kruistabel!B148&amp;Kruistabel!B149,'h-uitslagen'!A:D,3,FALSE),VLOOKUP(Kruistabel!B149&amp;Kruistabel!B148,'h-uitslagen'!A:D,4,FALSE)))</f>
        <v/>
      </c>
      <c r="K148" s="48" t="str">
        <f ca="1">IF(Kruistabel!B148="","",_xlfn.IFERROR(VLOOKUP(Kruistabel!B148&amp;Kruistabel!B150,'h-uitslagen'!A:D,3,FALSE),VLOOKUP(Kruistabel!B150&amp;Kruistabel!B148,'h-uitslagen'!A:D,4,FALSE)))</f>
        <v/>
      </c>
      <c r="L148" s="48" t="str">
        <f ca="1">IF(Kruistabel!B148="","",_xlfn.IFERROR(VLOOKUP(Kruistabel!B148&amp;Kruistabel!B151,'h-uitslagen'!A:D,3,FALSE),VLOOKUP(Kruistabel!B151&amp;Kruistabel!B148,'h-uitslagen'!A:D,4,FALSE)))</f>
        <v/>
      </c>
      <c r="M148" s="48" t="str">
        <f ca="1">IF(Kruistabel!B148="","",_xlfn.IFERROR(VLOOKUP(Kruistabel!B148&amp;Kruistabel!B152,'h-uitslagen'!A:D,3,FALSE),VLOOKUP(Kruistabel!B152&amp;Kruistabel!B148,'h-uitslagen'!A:D,4,FALSE)))</f>
        <v/>
      </c>
      <c r="N148" s="48" t="str">
        <f ca="1">IF(Kruistabel!B148="","",_xlfn.IFERROR(VLOOKUP(Kruistabel!B148&amp;Kruistabel!B153,'h-uitslagen'!A:D,3,FALSE),VLOOKUP(Kruistabel!B153&amp;Kruistabel!B148,'h-uitslagen'!A:D,4,FALSE)))</f>
        <v/>
      </c>
      <c r="O148" s="48" t="str">
        <f ca="1">IF(Kruistabel!B148="","",_xlfn.IFERROR(VLOOKUP(Kruistabel!B148&amp;Kruistabel!B154,'h-uitslagen'!A:D,3,FALSE),VLOOKUP(Kruistabel!B154&amp;Kruistabel!B148,'h-uitslagen'!A:D,4,FALSE)))</f>
        <v/>
      </c>
      <c r="P148" s="48" t="str">
        <f ca="1">IF(Kruistabel!B148="","",_xlfn.IFERROR(VLOOKUP(Kruistabel!B148&amp;Kruistabel!B155,'h-uitslagen'!A:D,3,FALSE),VLOOKUP(Kruistabel!B155&amp;Kruistabel!B148,'h-uitslagen'!A:D,4,FALSE)))</f>
        <v/>
      </c>
      <c r="Q148" s="48">
        <f ca="1" t="shared" si="12"/>
        <v>0</v>
      </c>
    </row>
    <row r="149" spans="1:17" ht="12.75">
      <c r="A149" s="48">
        <f>A148</f>
        <v>13</v>
      </c>
      <c r="B149" s="4"/>
      <c r="C149" s="4"/>
      <c r="D149" s="4"/>
      <c r="E149" s="4"/>
      <c r="F149" s="4"/>
      <c r="G149" s="48" t="str">
        <f ca="1">IF(Kruistabel!B149="","",_xlfn.IFERROR(VLOOKUP(Kruistabel!B149&amp;Kruistabel!B146,'h-uitslagen'!A:D,3,FALSE),VLOOKUP(Kruistabel!B146&amp;Kruistabel!B149,'h-uitslagen'!A:D,4,FALSE)))</f>
        <v/>
      </c>
      <c r="H149" s="48" t="str">
        <f ca="1">IF(Kruistabel!B149="","",_xlfn.IFERROR(VLOOKUP(Kruistabel!B149&amp;Kruistabel!B147,'h-uitslagen'!A:D,3,FALSE),VLOOKUP(Kruistabel!B147&amp;Kruistabel!B149,'h-uitslagen'!A:D,4,FALSE)))</f>
        <v/>
      </c>
      <c r="I149" s="48" t="str">
        <f ca="1">IF(Kruistabel!B149="","",_xlfn.IFERROR(VLOOKUP(Kruistabel!B149&amp;Kruistabel!B148,'h-uitslagen'!A:D,3,FALSE),VLOOKUP(Kruistabel!B148&amp;Kruistabel!B149,'h-uitslagen'!A:D,4,FALSE)))</f>
        <v/>
      </c>
      <c r="J149" s="48"/>
      <c r="K149" s="48" t="str">
        <f ca="1">IF(Kruistabel!B149="","",_xlfn.IFERROR(VLOOKUP(Kruistabel!B149&amp;Kruistabel!B150,'h-uitslagen'!A:D,3,FALSE),VLOOKUP(Kruistabel!B150&amp;Kruistabel!B149,'h-uitslagen'!A:D,4,FALSE)))</f>
        <v/>
      </c>
      <c r="L149" s="48" t="str">
        <f ca="1">IF(Kruistabel!B149="","",_xlfn.IFERROR(VLOOKUP(Kruistabel!B149&amp;Kruistabel!B151,'h-uitslagen'!A:D,3,FALSE),VLOOKUP(Kruistabel!B151&amp;Kruistabel!B149,'h-uitslagen'!A:D,4,FALSE)))</f>
        <v/>
      </c>
      <c r="M149" s="48" t="str">
        <f ca="1">IF(Kruistabel!B149="","",_xlfn.IFERROR(VLOOKUP(Kruistabel!B149&amp;Kruistabel!B152,'h-uitslagen'!A:D,3,FALSE),VLOOKUP(Kruistabel!B152&amp;Kruistabel!B149,'h-uitslagen'!A:D,4,FALSE)))</f>
        <v/>
      </c>
      <c r="N149" s="48" t="str">
        <f ca="1">IF(Kruistabel!B149="","",_xlfn.IFERROR(VLOOKUP(Kruistabel!B149&amp;Kruistabel!B153,'h-uitslagen'!A:D,3,FALSE),VLOOKUP(Kruistabel!B153&amp;Kruistabel!B149,'h-uitslagen'!A:D,4,FALSE)))</f>
        <v/>
      </c>
      <c r="O149" s="48" t="str">
        <f ca="1">IF(Kruistabel!B149="","",_xlfn.IFERROR(VLOOKUP(Kruistabel!B149&amp;Kruistabel!B154,'h-uitslagen'!A:D,3,FALSE),VLOOKUP(Kruistabel!B154&amp;Kruistabel!B149,'h-uitslagen'!A:D,4,FALSE)))</f>
        <v/>
      </c>
      <c r="P149" s="48" t="str">
        <f ca="1">IF(Kruistabel!B149="","",_xlfn.IFERROR(VLOOKUP(Kruistabel!B149&amp;Kruistabel!B155,'h-uitslagen'!A:D,3,FALSE),VLOOKUP(Kruistabel!B155&amp;Kruistabel!B149,'h-uitslagen'!A:D,4,FALSE)))</f>
        <v/>
      </c>
      <c r="Q149" s="48">
        <f ca="1" t="shared" si="12"/>
        <v>0</v>
      </c>
    </row>
    <row r="150" spans="1:17" ht="12.75">
      <c r="A150" s="48">
        <f>A147</f>
        <v>13</v>
      </c>
      <c r="B150" s="48"/>
      <c r="C150" s="48"/>
      <c r="D150" s="48"/>
      <c r="G150" s="48" t="str">
        <f ca="1">IF(Kruistabel!B150="","",_xlfn.IFERROR(VLOOKUP(Kruistabel!B150&amp;Kruistabel!B146,'h-uitslagen'!A:D,3,FALSE),VLOOKUP(Kruistabel!B146&amp;Kruistabel!B150,'h-uitslagen'!A:D,4,FALSE)))</f>
        <v/>
      </c>
      <c r="H150" s="48" t="str">
        <f ca="1">IF(Kruistabel!B150="","",_xlfn.IFERROR(VLOOKUP(Kruistabel!B150&amp;Kruistabel!B147,'h-uitslagen'!A:D,3,FALSE),VLOOKUP(Kruistabel!B147&amp;Kruistabel!B150,'h-uitslagen'!A:D,4,FALSE)))</f>
        <v/>
      </c>
      <c r="I150" s="48" t="str">
        <f ca="1">IF(Kruistabel!B150="","",_xlfn.IFERROR(VLOOKUP(Kruistabel!B150&amp;Kruistabel!B148,'h-uitslagen'!A:D,3,FALSE),VLOOKUP(Kruistabel!B148&amp;Kruistabel!B150,'h-uitslagen'!A:D,4,FALSE)))</f>
        <v/>
      </c>
      <c r="J150" s="48" t="str">
        <f ca="1">IF(Kruistabel!B150="","",_xlfn.IFERROR(VLOOKUP(Kruistabel!B150&amp;Kruistabel!B149,'h-uitslagen'!A:D,3,FALSE),VLOOKUP(Kruistabel!B149&amp;Kruistabel!B150,'h-uitslagen'!A:D,4,FALSE)))</f>
        <v/>
      </c>
      <c r="K150" s="48"/>
      <c r="L150" s="48" t="str">
        <f ca="1">IF(Kruistabel!B150="","",_xlfn.IFERROR(VLOOKUP(Kruistabel!B150&amp;Kruistabel!B151,'h-uitslagen'!A:D,3,FALSE),VLOOKUP(Kruistabel!B151&amp;Kruistabel!B150,'h-uitslagen'!A:D,4,FALSE)))</f>
        <v/>
      </c>
      <c r="M150" s="48" t="str">
        <f ca="1">IF(Kruistabel!B150="","",_xlfn.IFERROR(VLOOKUP(Kruistabel!B150&amp;Kruistabel!B152,'h-uitslagen'!A:D,3,FALSE),VLOOKUP(Kruistabel!B152&amp;Kruistabel!B150,'h-uitslagen'!A:D,4,FALSE)))</f>
        <v/>
      </c>
      <c r="N150" s="48" t="str">
        <f ca="1">IF(Kruistabel!B150="","",_xlfn.IFERROR(VLOOKUP(Kruistabel!B150&amp;Kruistabel!B153,'h-uitslagen'!A:D,3,FALSE),VLOOKUP(Kruistabel!B153&amp;Kruistabel!B150,'h-uitslagen'!A:D,4,FALSE)))</f>
        <v/>
      </c>
      <c r="O150" s="48" t="str">
        <f ca="1">IF(Kruistabel!B150="","",_xlfn.IFERROR(VLOOKUP(Kruistabel!B150&amp;Kruistabel!B154,'h-uitslagen'!A:D,3,FALSE),VLOOKUP(Kruistabel!B154&amp;Kruistabel!B150,'h-uitslagen'!A:D,4,FALSE)))</f>
        <v/>
      </c>
      <c r="P150" s="48" t="str">
        <f ca="1">IF(Kruistabel!B150="","",_xlfn.IFERROR(VLOOKUP(Kruistabel!B150&amp;Kruistabel!B155,'h-uitslagen'!A:D,3,FALSE),VLOOKUP(Kruistabel!B155&amp;Kruistabel!B150,'h-uitslagen'!A:D,4,FALSE)))</f>
        <v/>
      </c>
      <c r="Q150" s="48">
        <f ca="1" t="shared" si="12"/>
        <v>0</v>
      </c>
    </row>
    <row r="151" spans="1:17" ht="12.75">
      <c r="A151" s="48">
        <f>A150</f>
        <v>13</v>
      </c>
      <c r="B151" s="48"/>
      <c r="C151" s="48"/>
      <c r="D151" s="48"/>
      <c r="G151" s="48" t="str">
        <f ca="1">IF(Kruistabel!B151="","",_xlfn.IFERROR(VLOOKUP(Kruistabel!B151&amp;Kruistabel!B146,'h-uitslagen'!A:D,3,FALSE),VLOOKUP(Kruistabel!B146&amp;Kruistabel!B151,'h-uitslagen'!A:D,4,FALSE)))</f>
        <v/>
      </c>
      <c r="H151" s="48" t="str">
        <f ca="1">IF(Kruistabel!B151="","",_xlfn.IFERROR(VLOOKUP(Kruistabel!B151&amp;Kruistabel!B147,'h-uitslagen'!A:D,3,FALSE),VLOOKUP(Kruistabel!B147&amp;Kruistabel!B151,'h-uitslagen'!A:D,4,FALSE)))</f>
        <v/>
      </c>
      <c r="I151" s="48" t="str">
        <f ca="1">IF(Kruistabel!B151="","",_xlfn.IFERROR(VLOOKUP(Kruistabel!B151&amp;Kruistabel!B148,'h-uitslagen'!A:D,3,FALSE),VLOOKUP(Kruistabel!B148&amp;Kruistabel!B151,'h-uitslagen'!A:D,4,FALSE)))</f>
        <v/>
      </c>
      <c r="J151" s="48" t="str">
        <f ca="1">IF(Kruistabel!B151="","",_xlfn.IFERROR(VLOOKUP(Kruistabel!B151&amp;Kruistabel!B149,'h-uitslagen'!A:D,3,FALSE),VLOOKUP(Kruistabel!B149&amp;Kruistabel!B151,'h-uitslagen'!A:D,4,FALSE)))</f>
        <v/>
      </c>
      <c r="K151" s="48" t="str">
        <f ca="1">IF(Kruistabel!B151="","",_xlfn.IFERROR(VLOOKUP(Kruistabel!B151&amp;Kruistabel!B150,'h-uitslagen'!A:D,3,FALSE),VLOOKUP(Kruistabel!B150&amp;Kruistabel!B151,'h-uitslagen'!A:D,4,FALSE)))</f>
        <v/>
      </c>
      <c r="L151" s="48"/>
      <c r="M151" s="48" t="str">
        <f ca="1">IF(Kruistabel!B151="","",_xlfn.IFERROR(VLOOKUP(Kruistabel!B151&amp;Kruistabel!B152,'h-uitslagen'!A:D,3,FALSE),VLOOKUP(Kruistabel!B152&amp;Kruistabel!B151,'h-uitslagen'!A:D,4,FALSE)))</f>
        <v/>
      </c>
      <c r="N151" s="48" t="str">
        <f ca="1">IF(Kruistabel!B151="","",_xlfn.IFERROR(VLOOKUP(Kruistabel!B151&amp;Kruistabel!B153,'h-uitslagen'!A:D,3,FALSE),VLOOKUP(Kruistabel!B153&amp;Kruistabel!B151,'h-uitslagen'!A:D,4,FALSE)))</f>
        <v/>
      </c>
      <c r="O151" s="48" t="str">
        <f ca="1">IF(Kruistabel!B151="","",_xlfn.IFERROR(VLOOKUP(Kruistabel!B151&amp;Kruistabel!B154,'h-uitslagen'!A:D,3,FALSE),VLOOKUP(Kruistabel!B154&amp;Kruistabel!B151,'h-uitslagen'!A:D,4,FALSE)))</f>
        <v/>
      </c>
      <c r="P151" s="48" t="str">
        <f ca="1">IF(Kruistabel!B151="","",_xlfn.IFERROR(VLOOKUP(Kruistabel!B151&amp;Kruistabel!B155,'h-uitslagen'!A:D,3,FALSE),VLOOKUP(Kruistabel!B155&amp;Kruistabel!B151,'h-uitslagen'!A:D,4,FALSE)))</f>
        <v/>
      </c>
      <c r="Q151" s="48">
        <f ca="1" t="shared" si="12"/>
        <v>0</v>
      </c>
    </row>
    <row r="152" spans="1:17" ht="12.75">
      <c r="A152" s="48">
        <f>A151</f>
        <v>13</v>
      </c>
      <c r="B152" s="48"/>
      <c r="C152" s="48"/>
      <c r="D152" s="48"/>
      <c r="G152" s="48" t="str">
        <f ca="1">IF(Kruistabel!B152="","",_xlfn.IFERROR(VLOOKUP(Kruistabel!B152&amp;Kruistabel!B146,'h-uitslagen'!A:D,3,FALSE),VLOOKUP(Kruistabel!B146&amp;Kruistabel!B152,'h-uitslagen'!A:D,4,FALSE)))</f>
        <v/>
      </c>
      <c r="H152" s="48" t="str">
        <f ca="1">IF(Kruistabel!B152="","",_xlfn.IFERROR(VLOOKUP(Kruistabel!B152&amp;Kruistabel!B147,'h-uitslagen'!A:D,3,FALSE),VLOOKUP(Kruistabel!B147&amp;Kruistabel!B152,'h-uitslagen'!A:D,4,FALSE)))</f>
        <v/>
      </c>
      <c r="I152" s="48" t="str">
        <f ca="1">IF(Kruistabel!B152="","",_xlfn.IFERROR(VLOOKUP(Kruistabel!B152&amp;Kruistabel!B148,'h-uitslagen'!A:D,3,FALSE),VLOOKUP(Kruistabel!B148&amp;Kruistabel!B152,'h-uitslagen'!A:D,4,FALSE)))</f>
        <v/>
      </c>
      <c r="J152" s="48" t="str">
        <f ca="1">IF(Kruistabel!B152="","",_xlfn.IFERROR(VLOOKUP(Kruistabel!B152&amp;Kruistabel!B149,'h-uitslagen'!A:D,3,FALSE),VLOOKUP(Kruistabel!B149&amp;Kruistabel!B152,'h-uitslagen'!A:D,4,FALSE)))</f>
        <v/>
      </c>
      <c r="K152" s="48" t="str">
        <f ca="1">IF(Kruistabel!B152="","",_xlfn.IFERROR(VLOOKUP(Kruistabel!B152&amp;Kruistabel!B150,'h-uitslagen'!A:D,3,FALSE),VLOOKUP(Kruistabel!B150&amp;Kruistabel!B152,'h-uitslagen'!A:D,4,FALSE)))</f>
        <v/>
      </c>
      <c r="L152" s="48" t="str">
        <f ca="1">IF(Kruistabel!B152="","",_xlfn.IFERROR(VLOOKUP(Kruistabel!B152&amp;Kruistabel!B151,'h-uitslagen'!A:D,3,FALSE),VLOOKUP(Kruistabel!B151&amp;Kruistabel!B152,'h-uitslagen'!A:D,4,FALSE)))</f>
        <v/>
      </c>
      <c r="N152" s="48" t="str">
        <f ca="1">IF(Kruistabel!B152="","",_xlfn.IFERROR(VLOOKUP(Kruistabel!B152&amp;Kruistabel!B153,'h-uitslagen'!A:D,3,FALSE),VLOOKUP(Kruistabel!B153&amp;Kruistabel!B152,'h-uitslagen'!A:D,4,FALSE)))</f>
        <v/>
      </c>
      <c r="O152" s="48" t="str">
        <f ca="1">IF(Kruistabel!B152="","",_xlfn.IFERROR(VLOOKUP(Kruistabel!B152&amp;Kruistabel!B154,'h-uitslagen'!A:D,3,FALSE),VLOOKUP(Kruistabel!B154&amp;Kruistabel!B152,'h-uitslagen'!A:D,4,FALSE)))</f>
        <v/>
      </c>
      <c r="P152" s="48" t="str">
        <f ca="1">IF(Kruistabel!B152="","",_xlfn.IFERROR(VLOOKUP(Kruistabel!B152&amp;Kruistabel!B155,'h-uitslagen'!A:D,3,FALSE),VLOOKUP(Kruistabel!B155&amp;Kruistabel!B152,'h-uitslagen'!A:D,4,FALSE)))</f>
        <v/>
      </c>
      <c r="Q152" s="48">
        <f ca="1" t="shared" si="12"/>
        <v>0</v>
      </c>
    </row>
    <row r="153" spans="1:17" ht="12.75">
      <c r="A153" s="48">
        <f>A152</f>
        <v>13</v>
      </c>
      <c r="B153" s="48"/>
      <c r="C153" s="48"/>
      <c r="D153" s="48"/>
      <c r="G153" s="48" t="str">
        <f ca="1">IF(Kruistabel!B153="","",_xlfn.IFERROR(VLOOKUP(Kruistabel!B153&amp;Kruistabel!B146,'h-uitslagen'!A:D,3,FALSE),VLOOKUP(Kruistabel!B146&amp;Kruistabel!B153,'h-uitslagen'!A:D,4,FALSE)))</f>
        <v/>
      </c>
      <c r="H153" s="48" t="str">
        <f ca="1">IF(Kruistabel!B153="","",_xlfn.IFERROR(VLOOKUP(Kruistabel!B153&amp;Kruistabel!B147,'h-uitslagen'!A:D,3,FALSE),VLOOKUP(Kruistabel!B147&amp;Kruistabel!B153,'h-uitslagen'!A:D,4,FALSE)))</f>
        <v/>
      </c>
      <c r="I153" s="48" t="str">
        <f ca="1">IF(Kruistabel!B153="","",_xlfn.IFERROR(VLOOKUP(Kruistabel!B153&amp;Kruistabel!B148,'h-uitslagen'!A:D,3,FALSE),VLOOKUP(Kruistabel!B148&amp;Kruistabel!B153,'h-uitslagen'!A:D,4,FALSE)))</f>
        <v/>
      </c>
      <c r="J153" s="48" t="str">
        <f ca="1">IF(Kruistabel!B153="","",_xlfn.IFERROR(VLOOKUP(Kruistabel!B153&amp;Kruistabel!B149,'h-uitslagen'!A:D,3,FALSE),VLOOKUP(Kruistabel!B149&amp;Kruistabel!B153,'h-uitslagen'!A:D,4,FALSE)))</f>
        <v/>
      </c>
      <c r="K153" s="48" t="str">
        <f ca="1">IF(Kruistabel!B153="","",_xlfn.IFERROR(VLOOKUP(Kruistabel!B153&amp;Kruistabel!B150,'h-uitslagen'!A:D,3,FALSE),VLOOKUP(Kruistabel!B150&amp;Kruistabel!B153,'h-uitslagen'!A:D,4,FALSE)))</f>
        <v/>
      </c>
      <c r="L153" s="48" t="str">
        <f ca="1">IF(Kruistabel!B153="","",_xlfn.IFERROR(VLOOKUP(Kruistabel!B153&amp;Kruistabel!B151,'h-uitslagen'!A:D,3,FALSE),VLOOKUP(Kruistabel!B151&amp;Kruistabel!B153,'h-uitslagen'!A:D,4,FALSE)))</f>
        <v/>
      </c>
      <c r="M153" s="48" t="str">
        <f ca="1">IF(Kruistabel!B153="","",_xlfn.IFERROR(VLOOKUP(Kruistabel!B153&amp;Kruistabel!B152,'h-uitslagen'!A:D,3,FALSE),VLOOKUP(Kruistabel!B152&amp;Kruistabel!B153,'h-uitslagen'!A:D,4,FALSE)))</f>
        <v/>
      </c>
      <c r="O153" s="48" t="str">
        <f ca="1">IF(Kruistabel!B153="","",_xlfn.IFERROR(VLOOKUP(Kruistabel!B153&amp;Kruistabel!B154,'h-uitslagen'!A:D,3,FALSE),VLOOKUP(Kruistabel!B154&amp;Kruistabel!B153,'h-uitslagen'!A:D,4,FALSE)))</f>
        <v/>
      </c>
      <c r="P153" s="48" t="str">
        <f ca="1">IF(Kruistabel!B153="","",_xlfn.IFERROR(VLOOKUP(Kruistabel!B153&amp;Kruistabel!B155,'h-uitslagen'!A:D,3,FALSE),VLOOKUP(Kruistabel!B155&amp;Kruistabel!B153,'h-uitslagen'!A:D,4,FALSE)))</f>
        <v/>
      </c>
      <c r="Q153" s="48">
        <f ca="1" t="shared" si="12"/>
        <v>0</v>
      </c>
    </row>
    <row r="154" spans="1:17" ht="12.75">
      <c r="A154" s="48">
        <f>A153</f>
        <v>13</v>
      </c>
      <c r="B154" s="48"/>
      <c r="C154" s="48"/>
      <c r="D154" s="48"/>
      <c r="G154" s="48" t="str">
        <f ca="1">IF(Kruistabel!B154="","",_xlfn.IFERROR(VLOOKUP(Kruistabel!B154&amp;Kruistabel!B146,'h-uitslagen'!A:D,3,FALSE),VLOOKUP(Kruistabel!B146&amp;Kruistabel!B154,'h-uitslagen'!A:D,4,FALSE)))</f>
        <v/>
      </c>
      <c r="H154" s="48" t="str">
        <f ca="1">IF(Kruistabel!B154="","",_xlfn.IFERROR(VLOOKUP(Kruistabel!B154&amp;Kruistabel!B147,'h-uitslagen'!A:D,3,FALSE),VLOOKUP(Kruistabel!B147&amp;Kruistabel!B154,'h-uitslagen'!A:D,4,FALSE)))</f>
        <v/>
      </c>
      <c r="I154" s="48" t="str">
        <f ca="1">IF(Kruistabel!B154="","",_xlfn.IFERROR(VLOOKUP(Kruistabel!B154&amp;Kruistabel!B148,'h-uitslagen'!A:D,3,FALSE),VLOOKUP(Kruistabel!B148&amp;Kruistabel!B154,'h-uitslagen'!A:D,4,FALSE)))</f>
        <v/>
      </c>
      <c r="J154" s="48" t="str">
        <f ca="1">IF(Kruistabel!B154="","",_xlfn.IFERROR(VLOOKUP(Kruistabel!B154&amp;Kruistabel!B149,'h-uitslagen'!A:D,3,FALSE),VLOOKUP(Kruistabel!B149&amp;Kruistabel!B154,'h-uitslagen'!A:D,4,FALSE)))</f>
        <v/>
      </c>
      <c r="K154" s="48" t="str">
        <f ca="1">IF(Kruistabel!B154="","",_xlfn.IFERROR(VLOOKUP(Kruistabel!B154&amp;Kruistabel!B150,'h-uitslagen'!A:D,3,FALSE),VLOOKUP(Kruistabel!B150&amp;Kruistabel!B154,'h-uitslagen'!A:D,4,FALSE)))</f>
        <v/>
      </c>
      <c r="L154" s="48" t="str">
        <f ca="1">IF(Kruistabel!B154="","",_xlfn.IFERROR(VLOOKUP(Kruistabel!B154&amp;Kruistabel!B151,'h-uitslagen'!A:D,3,FALSE),VLOOKUP(Kruistabel!B151&amp;Kruistabel!B154,'h-uitslagen'!A:D,4,FALSE)))</f>
        <v/>
      </c>
      <c r="M154" s="48" t="str">
        <f ca="1">IF(Kruistabel!B154="","",_xlfn.IFERROR(VLOOKUP(Kruistabel!B154&amp;Kruistabel!B152,'h-uitslagen'!A:D,3,FALSE),VLOOKUP(Kruistabel!B152&amp;Kruistabel!B154,'h-uitslagen'!A:D,4,FALSE)))</f>
        <v/>
      </c>
      <c r="N154" s="48" t="str">
        <f ca="1">IF(Kruistabel!B154="","",_xlfn.IFERROR(VLOOKUP(Kruistabel!B154&amp;Kruistabel!B153,'h-uitslagen'!A:D,3,FALSE),VLOOKUP(Kruistabel!B153&amp;Kruistabel!B154,'h-uitslagen'!A:D,4,FALSE)))</f>
        <v/>
      </c>
      <c r="P154" s="48" t="str">
        <f ca="1">IF(Kruistabel!B154="","",_xlfn.IFERROR(VLOOKUP(Kruistabel!B154&amp;Kruistabel!B155,'h-uitslagen'!A:D,3,FALSE),VLOOKUP(Kruistabel!B155&amp;Kruistabel!B154,'h-uitslagen'!A:D,4,FALSE)))</f>
        <v/>
      </c>
      <c r="Q154" s="48">
        <f ca="1" t="shared" si="12"/>
        <v>0</v>
      </c>
    </row>
    <row r="155" spans="1:17" ht="12.75">
      <c r="A155" s="48">
        <f>A154</f>
        <v>13</v>
      </c>
      <c r="B155" s="48"/>
      <c r="C155" s="48"/>
      <c r="D155" s="48"/>
      <c r="G155" s="48" t="str">
        <f ca="1">IF(Kruistabel!B155="","",_xlfn.IFERROR(VLOOKUP(Kruistabel!B155&amp;Kruistabel!B146,'h-uitslagen'!A:D,3,FALSE),VLOOKUP(Kruistabel!B146&amp;Kruistabel!B155,'h-uitslagen'!A:D,4,FALSE)))</f>
        <v/>
      </c>
      <c r="H155" s="48" t="str">
        <f ca="1">IF(Kruistabel!B155="","",_xlfn.IFERROR(VLOOKUP(Kruistabel!B155&amp;Kruistabel!B147,'h-uitslagen'!A:D,3,FALSE),VLOOKUP(Kruistabel!B147&amp;Kruistabel!B155,'h-uitslagen'!A:D,4,FALSE)))</f>
        <v/>
      </c>
      <c r="I155" s="48" t="str">
        <f ca="1">IF(Kruistabel!B155="","",_xlfn.IFERROR(VLOOKUP(Kruistabel!B155&amp;Kruistabel!B148,'h-uitslagen'!A:D,3,FALSE),VLOOKUP(Kruistabel!B148&amp;Kruistabel!B155,'h-uitslagen'!A:D,4,FALSE)))</f>
        <v/>
      </c>
      <c r="J155" s="48" t="str">
        <f ca="1">IF(Kruistabel!B155="","",_xlfn.IFERROR(VLOOKUP(Kruistabel!B155&amp;Kruistabel!B149,'h-uitslagen'!A:D,3,FALSE),VLOOKUP(Kruistabel!B149&amp;Kruistabel!B155,'h-uitslagen'!A:D,4,FALSE)))</f>
        <v/>
      </c>
      <c r="K155" s="48" t="str">
        <f ca="1">IF(Kruistabel!B155="","",_xlfn.IFERROR(VLOOKUP(Kruistabel!B155&amp;Kruistabel!B150,'h-uitslagen'!A:D,3,FALSE),VLOOKUP(Kruistabel!B150&amp;Kruistabel!B155,'h-uitslagen'!A:D,4,FALSE)))</f>
        <v/>
      </c>
      <c r="L155" s="48" t="str">
        <f ca="1">IF(Kruistabel!B155="","",_xlfn.IFERROR(VLOOKUP(Kruistabel!B155&amp;Kruistabel!B151,'h-uitslagen'!A:D,3,FALSE),VLOOKUP(Kruistabel!B151&amp;Kruistabel!B155,'h-uitslagen'!A:D,4,FALSE)))</f>
        <v/>
      </c>
      <c r="M155" s="48" t="str">
        <f ca="1">IF(Kruistabel!B155="","",_xlfn.IFERROR(VLOOKUP(Kruistabel!B155&amp;Kruistabel!B152,'h-uitslagen'!A:D,3,FALSE),VLOOKUP(Kruistabel!B152&amp;Kruistabel!B155,'h-uitslagen'!A:D,4,FALSE)))</f>
        <v/>
      </c>
      <c r="N155" s="48" t="str">
        <f ca="1">IF(Kruistabel!B155="","",_xlfn.IFERROR(VLOOKUP(Kruistabel!B155&amp;Kruistabel!B153,'h-uitslagen'!A:D,3,FALSE),VLOOKUP(Kruistabel!B153&amp;Kruistabel!B155,'h-uitslagen'!A:D,4,FALSE)))</f>
        <v/>
      </c>
      <c r="O155" s="48" t="str">
        <f ca="1">IF(Kruistabel!B155="","",_xlfn.IFERROR(VLOOKUP(Kruistabel!B155&amp;Kruistabel!B154,'h-uitslagen'!A:D,3,FALSE),VLOOKUP(Kruistabel!B154&amp;Kruistabel!B155,'h-uitslagen'!A:D,4,FALSE)))</f>
        <v/>
      </c>
      <c r="Q155" s="48">
        <f ca="1" t="shared" si="12"/>
        <v>0</v>
      </c>
    </row>
    <row r="156" spans="1:17" ht="12.75">
      <c r="A156" s="48"/>
      <c r="B156" s="48"/>
      <c r="C156" s="48"/>
      <c r="D156" s="48"/>
      <c r="G156" s="48"/>
      <c r="H156" s="48"/>
      <c r="I156" s="48"/>
      <c r="J156" s="48"/>
      <c r="K156" s="48"/>
      <c r="L156" s="48"/>
      <c r="Q156" s="48"/>
    </row>
    <row r="157" spans="1:17" ht="12.75">
      <c r="A157" s="4">
        <f>A145+1</f>
        <v>14</v>
      </c>
      <c r="B157" s="4">
        <v>1</v>
      </c>
      <c r="C157" s="4">
        <v>2</v>
      </c>
      <c r="D157" s="4">
        <v>3</v>
      </c>
      <c r="E157" s="4">
        <v>4</v>
      </c>
      <c r="F157" s="4">
        <v>5</v>
      </c>
      <c r="G157" s="4">
        <v>1</v>
      </c>
      <c r="H157" s="4">
        <v>2</v>
      </c>
      <c r="I157" s="4">
        <v>3</v>
      </c>
      <c r="J157" s="4">
        <v>4</v>
      </c>
      <c r="K157" s="4">
        <v>5</v>
      </c>
      <c r="L157" s="4">
        <v>6</v>
      </c>
      <c r="M157" s="4">
        <v>7</v>
      </c>
      <c r="N157" s="4">
        <v>8</v>
      </c>
      <c r="O157" s="4">
        <v>9</v>
      </c>
      <c r="P157" s="4">
        <v>10</v>
      </c>
      <c r="Q157" s="4" t="s">
        <v>86</v>
      </c>
    </row>
    <row r="158" spans="1:17" ht="12.75">
      <c r="A158" s="48">
        <f>A157</f>
        <v>14</v>
      </c>
      <c r="B158" s="48"/>
      <c r="C158" s="48"/>
      <c r="D158" s="48"/>
      <c r="G158" s="48"/>
      <c r="H158" s="48" t="str">
        <f ca="1">IF(Kruistabel!B158="","",_xlfn.IFERROR(VLOOKUP(Kruistabel!B158&amp;Kruistabel!B159,'h-uitslagen'!A:D,3,FALSE),VLOOKUP(Kruistabel!B159&amp;Kruistabel!B158,'h-uitslagen'!A:D,4,FALSE)))</f>
        <v/>
      </c>
      <c r="I158" s="48" t="str">
        <f ca="1">IF(Kruistabel!B158="","",_xlfn.IFERROR(VLOOKUP(Kruistabel!B158&amp;Kruistabel!B160,'h-uitslagen'!A:D,3,FALSE),VLOOKUP(Kruistabel!B160&amp;Kruistabel!B158,'h-uitslagen'!A:D,4,FALSE)))</f>
        <v/>
      </c>
      <c r="J158" s="48" t="str">
        <f ca="1">IF(Kruistabel!B158="","",_xlfn.IFERROR(VLOOKUP(Kruistabel!B158&amp;Kruistabel!B161,'h-uitslagen'!A:D,3,FALSE),VLOOKUP(Kruistabel!B161&amp;Kruistabel!B158,'h-uitslagen'!A:D,4,FALSE)))</f>
        <v/>
      </c>
      <c r="K158" s="48" t="str">
        <f ca="1">IF(Kruistabel!B158="","",_xlfn.IFERROR(VLOOKUP(Kruistabel!B158&amp;Kruistabel!B162,'h-uitslagen'!A:D,3,FALSE),VLOOKUP(Kruistabel!B162&amp;Kruistabel!B158,'h-uitslagen'!A:D,4,FALSE)))</f>
        <v/>
      </c>
      <c r="L158" s="48" t="str">
        <f ca="1">IF(Kruistabel!B158="","",_xlfn.IFERROR(VLOOKUP(Kruistabel!B158&amp;Kruistabel!B163,'h-uitslagen'!A:D,3,FALSE),VLOOKUP(Kruistabel!B163&amp;Kruistabel!B158,'h-uitslagen'!A:D,4,FALSE)))</f>
        <v/>
      </c>
      <c r="M158" s="48" t="str">
        <f ca="1">IF(Kruistabel!B158="","",_xlfn.IFERROR(VLOOKUP(Kruistabel!B158&amp;Kruistabel!B164,'h-uitslagen'!A:D,3,FALSE),VLOOKUP(Kruistabel!B164&amp;Kruistabel!B158,'h-uitslagen'!A:D,4,FALSE)))</f>
        <v/>
      </c>
      <c r="N158" s="48" t="str">
        <f ca="1">IF(Kruistabel!B158="","",_xlfn.IFERROR(VLOOKUP(Kruistabel!B158&amp;Kruistabel!B165,'h-uitslagen'!A:D,3,FALSE),VLOOKUP(Kruistabel!B165&amp;Kruistabel!B158,'h-uitslagen'!A:D,4,FALSE)))</f>
        <v/>
      </c>
      <c r="O158" s="48" t="str">
        <f ca="1">IF(Kruistabel!B158="","",_xlfn.IFERROR(VLOOKUP(Kruistabel!B158&amp;Kruistabel!B166,'h-uitslagen'!A:D,3,FALSE),VLOOKUP(Kruistabel!B166&amp;Kruistabel!B158,'h-uitslagen'!A:D,4,FALSE)))</f>
        <v/>
      </c>
      <c r="P158" s="48" t="str">
        <f ca="1">IF(Kruistabel!B158="","",_xlfn.IFERROR(VLOOKUP(Kruistabel!B158&amp;Kruistabel!B167,'h-uitslagen'!A:D,3,FALSE),VLOOKUP(Kruistabel!B167&amp;Kruistabel!B158,'h-uitslagen'!A:D,4,FALSE)))</f>
        <v/>
      </c>
      <c r="Q158" s="48">
        <f aca="true" t="shared" si="13" ref="Q158:Q167">SUM(G158:P158)</f>
        <v>0</v>
      </c>
    </row>
    <row r="159" spans="1:17" ht="12.75">
      <c r="A159" s="48">
        <f>A158</f>
        <v>14</v>
      </c>
      <c r="B159" s="48"/>
      <c r="C159" s="48"/>
      <c r="D159" s="48"/>
      <c r="G159" s="48" t="str">
        <f ca="1">IF(Kruistabel!B159="","",_xlfn.IFERROR(VLOOKUP(Kruistabel!B159&amp;Kruistabel!B158,'h-uitslagen'!A:D,3,FALSE),VLOOKUP(Kruistabel!B158&amp;Kruistabel!B159,'h-uitslagen'!A:D,4,FALSE)))</f>
        <v/>
      </c>
      <c r="H159" s="19"/>
      <c r="I159" s="48" t="str">
        <f ca="1">IF(Kruistabel!B159="","",_xlfn.IFERROR(VLOOKUP(Kruistabel!B159&amp;Kruistabel!B160,'h-uitslagen'!A:D,3,FALSE),VLOOKUP(Kruistabel!B160&amp;Kruistabel!B159,'h-uitslagen'!A:D,4,FALSE)))</f>
        <v/>
      </c>
      <c r="J159" s="48" t="str">
        <f ca="1">IF(Kruistabel!B159="","",_xlfn.IFERROR(VLOOKUP(Kruistabel!B159&amp;Kruistabel!B161,'h-uitslagen'!A:D,3,FALSE),VLOOKUP(Kruistabel!B161&amp;Kruistabel!B159,'h-uitslagen'!A:D,4,FALSE)))</f>
        <v/>
      </c>
      <c r="K159" s="48" t="str">
        <f ca="1">IF(Kruistabel!B159="","",_xlfn.IFERROR(VLOOKUP(Kruistabel!B159&amp;Kruistabel!B162,'h-uitslagen'!A:D,3,FALSE),VLOOKUP(Kruistabel!B162&amp;Kruistabel!B159,'h-uitslagen'!A:D,4,FALSE)))</f>
        <v/>
      </c>
      <c r="L159" s="48" t="str">
        <f ca="1">IF(Kruistabel!B159="","",_xlfn.IFERROR(VLOOKUP(Kruistabel!B159&amp;Kruistabel!B163,'h-uitslagen'!A:D,3,FALSE),VLOOKUP(Kruistabel!B163&amp;Kruistabel!B159,'h-uitslagen'!A:D,4,FALSE)))</f>
        <v/>
      </c>
      <c r="M159" s="48" t="str">
        <f ca="1">IF(Kruistabel!B159="","",_xlfn.IFERROR(VLOOKUP(Kruistabel!B159&amp;Kruistabel!B164,'h-uitslagen'!A:D,3,FALSE),VLOOKUP(Kruistabel!B164&amp;Kruistabel!B159,'h-uitslagen'!A:D,4,FALSE)))</f>
        <v/>
      </c>
      <c r="N159" s="48" t="str">
        <f ca="1">IF(Kruistabel!B159="","",_xlfn.IFERROR(VLOOKUP(Kruistabel!B159&amp;Kruistabel!B165,'h-uitslagen'!A:D,3,FALSE),VLOOKUP(Kruistabel!B165&amp;Kruistabel!B159,'h-uitslagen'!A:D,4,FALSE)))</f>
        <v/>
      </c>
      <c r="O159" s="48" t="str">
        <f ca="1">IF(Kruistabel!B159="","",_xlfn.IFERROR(VLOOKUP(Kruistabel!B159&amp;Kruistabel!B166,'h-uitslagen'!A:D,3,FALSE),VLOOKUP(Kruistabel!B166&amp;Kruistabel!B159,'h-uitslagen'!A:D,4,FALSE)))</f>
        <v/>
      </c>
      <c r="P159" s="48" t="str">
        <f ca="1">IF(Kruistabel!B159="","",_xlfn.IFERROR(VLOOKUP(Kruistabel!B159&amp;Kruistabel!B167,'h-uitslagen'!A:D,3,FALSE),VLOOKUP(Kruistabel!B167&amp;Kruistabel!B159,'h-uitslagen'!A:D,4,FALSE)))</f>
        <v/>
      </c>
      <c r="Q159" s="48">
        <f ca="1" t="shared" si="13"/>
        <v>0</v>
      </c>
    </row>
    <row r="160" spans="1:17" ht="12.75">
      <c r="A160" s="48">
        <f>A157</f>
        <v>14</v>
      </c>
      <c r="B160" s="48"/>
      <c r="C160" s="48"/>
      <c r="D160" s="48"/>
      <c r="G160" s="48" t="str">
        <f ca="1">IF(Kruistabel!B160="","",_xlfn.IFERROR(VLOOKUP(Kruistabel!B160&amp;Kruistabel!B158,'h-uitslagen'!A:D,3,FALSE),VLOOKUP(Kruistabel!B158&amp;Kruistabel!B160,'h-uitslagen'!A:D,4,FALSE)))</f>
        <v/>
      </c>
      <c r="H160" s="48" t="str">
        <f ca="1">IF(Kruistabel!B160="","",_xlfn.IFERROR(VLOOKUP(Kruistabel!B160&amp;Kruistabel!B159,'h-uitslagen'!A:D,3,FALSE),VLOOKUP(Kruistabel!B159&amp;Kruistabel!B160,'h-uitslagen'!A:D,4,FALSE)))</f>
        <v/>
      </c>
      <c r="I160" s="48"/>
      <c r="J160" s="48" t="str">
        <f ca="1">IF(Kruistabel!B160="","",_xlfn.IFERROR(VLOOKUP(Kruistabel!B160&amp;Kruistabel!B161,'h-uitslagen'!A:D,3,FALSE),VLOOKUP(Kruistabel!B161&amp;Kruistabel!B160,'h-uitslagen'!A:D,4,FALSE)))</f>
        <v/>
      </c>
      <c r="K160" s="48" t="str">
        <f ca="1">IF(Kruistabel!B160="","",_xlfn.IFERROR(VLOOKUP(Kruistabel!B160&amp;Kruistabel!B162,'h-uitslagen'!A:D,3,FALSE),VLOOKUP(Kruistabel!B162&amp;Kruistabel!B160,'h-uitslagen'!A:D,4,FALSE)))</f>
        <v/>
      </c>
      <c r="L160" s="48" t="str">
        <f ca="1">IF(Kruistabel!B160="","",_xlfn.IFERROR(VLOOKUP(Kruistabel!B160&amp;Kruistabel!B163,'h-uitslagen'!A:D,3,FALSE),VLOOKUP(Kruistabel!B163&amp;Kruistabel!B160,'h-uitslagen'!A:D,4,FALSE)))</f>
        <v/>
      </c>
      <c r="M160" s="48" t="str">
        <f ca="1">IF(Kruistabel!B160="","",_xlfn.IFERROR(VLOOKUP(Kruistabel!B160&amp;Kruistabel!B164,'h-uitslagen'!A:D,3,FALSE),VLOOKUP(Kruistabel!B164&amp;Kruistabel!B160,'h-uitslagen'!A:D,4,FALSE)))</f>
        <v/>
      </c>
      <c r="N160" s="48" t="str">
        <f ca="1">IF(Kruistabel!B160="","",_xlfn.IFERROR(VLOOKUP(Kruistabel!B160&amp;Kruistabel!B165,'h-uitslagen'!A:D,3,FALSE),VLOOKUP(Kruistabel!B165&amp;Kruistabel!B160,'h-uitslagen'!A:D,4,FALSE)))</f>
        <v/>
      </c>
      <c r="O160" s="48" t="str">
        <f ca="1">IF(Kruistabel!B160="","",_xlfn.IFERROR(VLOOKUP(Kruistabel!B160&amp;Kruistabel!B166,'h-uitslagen'!A:D,3,FALSE),VLOOKUP(Kruistabel!B166&amp;Kruistabel!B160,'h-uitslagen'!A:D,4,FALSE)))</f>
        <v/>
      </c>
      <c r="P160" s="48" t="str">
        <f ca="1">IF(Kruistabel!B160="","",_xlfn.IFERROR(VLOOKUP(Kruistabel!B160&amp;Kruistabel!B167,'h-uitslagen'!A:D,3,FALSE),VLOOKUP(Kruistabel!B167&amp;Kruistabel!B160,'h-uitslagen'!A:D,4,FALSE)))</f>
        <v/>
      </c>
      <c r="Q160" s="48">
        <f ca="1" t="shared" si="13"/>
        <v>0</v>
      </c>
    </row>
    <row r="161" spans="1:17" ht="12.75">
      <c r="A161" s="48">
        <f>A160</f>
        <v>14</v>
      </c>
      <c r="B161" s="4"/>
      <c r="C161" s="4"/>
      <c r="D161" s="4"/>
      <c r="E161" s="4"/>
      <c r="F161" s="4"/>
      <c r="G161" s="48" t="str">
        <f ca="1">IF(Kruistabel!B161="","",_xlfn.IFERROR(VLOOKUP(Kruistabel!B161&amp;Kruistabel!B158,'h-uitslagen'!A:D,3,FALSE),VLOOKUP(Kruistabel!B158&amp;Kruistabel!B161,'h-uitslagen'!A:D,4,FALSE)))</f>
        <v/>
      </c>
      <c r="H161" s="48" t="str">
        <f ca="1">IF(Kruistabel!B161="","",_xlfn.IFERROR(VLOOKUP(Kruistabel!B161&amp;Kruistabel!B159,'h-uitslagen'!A:D,3,FALSE),VLOOKUP(Kruistabel!B159&amp;Kruistabel!B161,'h-uitslagen'!A:D,4,FALSE)))</f>
        <v/>
      </c>
      <c r="I161" s="48" t="str">
        <f ca="1">IF(Kruistabel!B161="","",_xlfn.IFERROR(VLOOKUP(Kruistabel!B161&amp;Kruistabel!B160,'h-uitslagen'!A:D,3,FALSE),VLOOKUP(Kruistabel!B160&amp;Kruistabel!B161,'h-uitslagen'!A:D,4,FALSE)))</f>
        <v/>
      </c>
      <c r="J161" s="48"/>
      <c r="K161" s="48" t="str">
        <f ca="1">IF(Kruistabel!B161="","",_xlfn.IFERROR(VLOOKUP(Kruistabel!B161&amp;Kruistabel!B162,'h-uitslagen'!A:D,3,FALSE),VLOOKUP(Kruistabel!B162&amp;Kruistabel!B161,'h-uitslagen'!A:D,4,FALSE)))</f>
        <v/>
      </c>
      <c r="L161" s="48" t="str">
        <f ca="1">IF(Kruistabel!B161="","",_xlfn.IFERROR(VLOOKUP(Kruistabel!B161&amp;Kruistabel!B163,'h-uitslagen'!A:D,3,FALSE),VLOOKUP(Kruistabel!B163&amp;Kruistabel!B161,'h-uitslagen'!A:D,4,FALSE)))</f>
        <v/>
      </c>
      <c r="M161" s="48" t="str">
        <f ca="1">IF(Kruistabel!B161="","",_xlfn.IFERROR(VLOOKUP(Kruistabel!B161&amp;Kruistabel!B164,'h-uitslagen'!A:D,3,FALSE),VLOOKUP(Kruistabel!B164&amp;Kruistabel!B161,'h-uitslagen'!A:D,4,FALSE)))</f>
        <v/>
      </c>
      <c r="N161" s="48" t="str">
        <f ca="1">IF(Kruistabel!B161="","",_xlfn.IFERROR(VLOOKUP(Kruistabel!B161&amp;Kruistabel!B165,'h-uitslagen'!A:D,3,FALSE),VLOOKUP(Kruistabel!B165&amp;Kruistabel!B161,'h-uitslagen'!A:D,4,FALSE)))</f>
        <v/>
      </c>
      <c r="O161" s="48" t="str">
        <f ca="1">IF(Kruistabel!B161="","",_xlfn.IFERROR(VLOOKUP(Kruistabel!B161&amp;Kruistabel!B166,'h-uitslagen'!A:D,3,FALSE),VLOOKUP(Kruistabel!B166&amp;Kruistabel!B161,'h-uitslagen'!A:D,4,FALSE)))</f>
        <v/>
      </c>
      <c r="P161" s="48" t="str">
        <f ca="1">IF(Kruistabel!B161="","",_xlfn.IFERROR(VLOOKUP(Kruistabel!B161&amp;Kruistabel!B167,'h-uitslagen'!A:D,3,FALSE),VLOOKUP(Kruistabel!B167&amp;Kruistabel!B161,'h-uitslagen'!A:D,4,FALSE)))</f>
        <v/>
      </c>
      <c r="Q161" s="48">
        <f ca="1" t="shared" si="13"/>
        <v>0</v>
      </c>
    </row>
    <row r="162" spans="1:17" ht="12.75">
      <c r="A162" s="48">
        <f>A159</f>
        <v>14</v>
      </c>
      <c r="B162" s="48"/>
      <c r="C162" s="48"/>
      <c r="D162" s="48"/>
      <c r="G162" s="48" t="str">
        <f ca="1">IF(Kruistabel!B162="","",_xlfn.IFERROR(VLOOKUP(Kruistabel!B162&amp;Kruistabel!B158,'h-uitslagen'!A:D,3,FALSE),VLOOKUP(Kruistabel!B158&amp;Kruistabel!B162,'h-uitslagen'!A:D,4,FALSE)))</f>
        <v/>
      </c>
      <c r="H162" s="48" t="str">
        <f ca="1">IF(Kruistabel!B162="","",_xlfn.IFERROR(VLOOKUP(Kruistabel!B162&amp;Kruistabel!B159,'h-uitslagen'!A:D,3,FALSE),VLOOKUP(Kruistabel!B159&amp;Kruistabel!B162,'h-uitslagen'!A:D,4,FALSE)))</f>
        <v/>
      </c>
      <c r="I162" s="48" t="str">
        <f ca="1">IF(Kruistabel!B162="","",_xlfn.IFERROR(VLOOKUP(Kruistabel!B162&amp;Kruistabel!B160,'h-uitslagen'!A:D,3,FALSE),VLOOKUP(Kruistabel!B160&amp;Kruistabel!B162,'h-uitslagen'!A:D,4,FALSE)))</f>
        <v/>
      </c>
      <c r="J162" s="48" t="str">
        <f ca="1">IF(Kruistabel!B162="","",_xlfn.IFERROR(VLOOKUP(Kruistabel!B162&amp;Kruistabel!B161,'h-uitslagen'!A:D,3,FALSE),VLOOKUP(Kruistabel!B161&amp;Kruistabel!B162,'h-uitslagen'!A:D,4,FALSE)))</f>
        <v/>
      </c>
      <c r="K162" s="48"/>
      <c r="L162" s="48" t="str">
        <f ca="1">IF(Kruistabel!B162="","",_xlfn.IFERROR(VLOOKUP(Kruistabel!B162&amp;Kruistabel!B163,'h-uitslagen'!A:D,3,FALSE),VLOOKUP(Kruistabel!B163&amp;Kruistabel!B162,'h-uitslagen'!A:D,4,FALSE)))</f>
        <v/>
      </c>
      <c r="M162" s="48" t="str">
        <f ca="1">IF(Kruistabel!B162="","",_xlfn.IFERROR(VLOOKUP(Kruistabel!B162&amp;Kruistabel!B164,'h-uitslagen'!A:D,3,FALSE),VLOOKUP(Kruistabel!B164&amp;Kruistabel!B162,'h-uitslagen'!A:D,4,FALSE)))</f>
        <v/>
      </c>
      <c r="N162" s="48" t="str">
        <f ca="1">IF(Kruistabel!B162="","",_xlfn.IFERROR(VLOOKUP(Kruistabel!B162&amp;Kruistabel!B165,'h-uitslagen'!A:D,3,FALSE),VLOOKUP(Kruistabel!B165&amp;Kruistabel!B162,'h-uitslagen'!A:D,4,FALSE)))</f>
        <v/>
      </c>
      <c r="O162" s="48" t="str">
        <f ca="1">IF(Kruistabel!B162="","",_xlfn.IFERROR(VLOOKUP(Kruistabel!B162&amp;Kruistabel!B166,'h-uitslagen'!A:D,3,FALSE),VLOOKUP(Kruistabel!B166&amp;Kruistabel!B162,'h-uitslagen'!A:D,4,FALSE)))</f>
        <v/>
      </c>
      <c r="P162" s="48" t="str">
        <f ca="1">IF(Kruistabel!B162="","",_xlfn.IFERROR(VLOOKUP(Kruistabel!B162&amp;Kruistabel!B167,'h-uitslagen'!A:D,3,FALSE),VLOOKUP(Kruistabel!B167&amp;Kruistabel!B162,'h-uitslagen'!A:D,4,FALSE)))</f>
        <v/>
      </c>
      <c r="Q162" s="48">
        <f ca="1" t="shared" si="13"/>
        <v>0</v>
      </c>
    </row>
    <row r="163" spans="1:17" ht="12.75">
      <c r="A163" s="48">
        <f>A162</f>
        <v>14</v>
      </c>
      <c r="B163" s="48"/>
      <c r="C163" s="48"/>
      <c r="D163" s="48"/>
      <c r="G163" s="48" t="str">
        <f ca="1">IF(Kruistabel!B163="","",_xlfn.IFERROR(VLOOKUP(Kruistabel!B163&amp;Kruistabel!B158,'h-uitslagen'!A:D,3,FALSE),VLOOKUP(Kruistabel!B158&amp;Kruistabel!B163,'h-uitslagen'!A:D,4,FALSE)))</f>
        <v/>
      </c>
      <c r="H163" s="48" t="str">
        <f ca="1">IF(Kruistabel!B163="","",_xlfn.IFERROR(VLOOKUP(Kruistabel!B163&amp;Kruistabel!B159,'h-uitslagen'!A:D,3,FALSE),VLOOKUP(Kruistabel!B159&amp;Kruistabel!B163,'h-uitslagen'!A:D,4,FALSE)))</f>
        <v/>
      </c>
      <c r="I163" s="48" t="str">
        <f ca="1">IF(Kruistabel!B163="","",_xlfn.IFERROR(VLOOKUP(Kruistabel!B163&amp;Kruistabel!B160,'h-uitslagen'!A:D,3,FALSE),VLOOKUP(Kruistabel!B160&amp;Kruistabel!B163,'h-uitslagen'!A:D,4,FALSE)))</f>
        <v/>
      </c>
      <c r="J163" s="48" t="str">
        <f ca="1">IF(Kruistabel!B163="","",_xlfn.IFERROR(VLOOKUP(Kruistabel!B163&amp;Kruistabel!B161,'h-uitslagen'!A:D,3,FALSE),VLOOKUP(Kruistabel!B161&amp;Kruistabel!B163,'h-uitslagen'!A:D,4,FALSE)))</f>
        <v/>
      </c>
      <c r="K163" s="48" t="str">
        <f ca="1">IF(Kruistabel!B163="","",_xlfn.IFERROR(VLOOKUP(Kruistabel!B163&amp;Kruistabel!B162,'h-uitslagen'!A:D,3,FALSE),VLOOKUP(Kruistabel!B162&amp;Kruistabel!B163,'h-uitslagen'!A:D,4,FALSE)))</f>
        <v/>
      </c>
      <c r="L163" s="48"/>
      <c r="M163" s="48" t="str">
        <f ca="1">IF(Kruistabel!B163="","",_xlfn.IFERROR(VLOOKUP(Kruistabel!B163&amp;Kruistabel!B164,'h-uitslagen'!A:D,3,FALSE),VLOOKUP(Kruistabel!B164&amp;Kruistabel!B163,'h-uitslagen'!A:D,4,FALSE)))</f>
        <v/>
      </c>
      <c r="N163" s="48" t="str">
        <f ca="1">IF(Kruistabel!B163="","",_xlfn.IFERROR(VLOOKUP(Kruistabel!B163&amp;Kruistabel!B165,'h-uitslagen'!A:D,3,FALSE),VLOOKUP(Kruistabel!B165&amp;Kruistabel!B163,'h-uitslagen'!A:D,4,FALSE)))</f>
        <v/>
      </c>
      <c r="O163" s="48" t="str">
        <f ca="1">IF(Kruistabel!B163="","",_xlfn.IFERROR(VLOOKUP(Kruistabel!B163&amp;Kruistabel!B166,'h-uitslagen'!A:D,3,FALSE),VLOOKUP(Kruistabel!B166&amp;Kruistabel!B163,'h-uitslagen'!A:D,4,FALSE)))</f>
        <v/>
      </c>
      <c r="P163" s="48" t="str">
        <f ca="1">IF(Kruistabel!B163="","",_xlfn.IFERROR(VLOOKUP(Kruistabel!B163&amp;Kruistabel!B167,'h-uitslagen'!A:D,3,FALSE),VLOOKUP(Kruistabel!B167&amp;Kruistabel!B163,'h-uitslagen'!A:D,4,FALSE)))</f>
        <v/>
      </c>
      <c r="Q163" s="48">
        <f ca="1" t="shared" si="13"/>
        <v>0</v>
      </c>
    </row>
    <row r="164" spans="1:17" ht="12.75">
      <c r="A164" s="48">
        <f>A163</f>
        <v>14</v>
      </c>
      <c r="B164" s="48"/>
      <c r="C164" s="48"/>
      <c r="D164" s="48"/>
      <c r="G164" s="48" t="str">
        <f ca="1">IF(Kruistabel!B164="","",_xlfn.IFERROR(VLOOKUP(Kruistabel!B164&amp;Kruistabel!B158,'h-uitslagen'!A:D,3,FALSE),VLOOKUP(Kruistabel!B158&amp;Kruistabel!B164,'h-uitslagen'!A:D,4,FALSE)))</f>
        <v/>
      </c>
      <c r="H164" s="48" t="str">
        <f ca="1">IF(Kruistabel!B164="","",_xlfn.IFERROR(VLOOKUP(Kruistabel!B164&amp;Kruistabel!B159,'h-uitslagen'!A:D,3,FALSE),VLOOKUP(Kruistabel!B159&amp;Kruistabel!B164,'h-uitslagen'!A:D,4,FALSE)))</f>
        <v/>
      </c>
      <c r="I164" s="48" t="str">
        <f ca="1">IF(Kruistabel!B164="","",_xlfn.IFERROR(VLOOKUP(Kruistabel!B164&amp;Kruistabel!B160,'h-uitslagen'!A:D,3,FALSE),VLOOKUP(Kruistabel!B160&amp;Kruistabel!B164,'h-uitslagen'!A:D,4,FALSE)))</f>
        <v/>
      </c>
      <c r="J164" s="48" t="str">
        <f ca="1">IF(Kruistabel!B164="","",_xlfn.IFERROR(VLOOKUP(Kruistabel!B164&amp;Kruistabel!B161,'h-uitslagen'!A:D,3,FALSE),VLOOKUP(Kruistabel!B161&amp;Kruistabel!B164,'h-uitslagen'!A:D,4,FALSE)))</f>
        <v/>
      </c>
      <c r="K164" s="48" t="str">
        <f ca="1">IF(Kruistabel!B164="","",_xlfn.IFERROR(VLOOKUP(Kruistabel!B164&amp;Kruistabel!B162,'h-uitslagen'!A:D,3,FALSE),VLOOKUP(Kruistabel!B162&amp;Kruistabel!B164,'h-uitslagen'!A:D,4,FALSE)))</f>
        <v/>
      </c>
      <c r="L164" s="48" t="str">
        <f ca="1">IF(Kruistabel!B164="","",_xlfn.IFERROR(VLOOKUP(Kruistabel!B164&amp;Kruistabel!B163,'h-uitslagen'!A:D,3,FALSE),VLOOKUP(Kruistabel!B163&amp;Kruistabel!B164,'h-uitslagen'!A:D,4,FALSE)))</f>
        <v/>
      </c>
      <c r="N164" s="48" t="str">
        <f ca="1">IF(Kruistabel!B164="","",_xlfn.IFERROR(VLOOKUP(Kruistabel!B164&amp;Kruistabel!B165,'h-uitslagen'!A:D,3,FALSE),VLOOKUP(Kruistabel!B165&amp;Kruistabel!B164,'h-uitslagen'!A:D,4,FALSE)))</f>
        <v/>
      </c>
      <c r="O164" s="48" t="str">
        <f ca="1">IF(Kruistabel!B164="","",_xlfn.IFERROR(VLOOKUP(Kruistabel!B164&amp;Kruistabel!B166,'h-uitslagen'!A:D,3,FALSE),VLOOKUP(Kruistabel!B166&amp;Kruistabel!B164,'h-uitslagen'!A:D,4,FALSE)))</f>
        <v/>
      </c>
      <c r="P164" s="48" t="str">
        <f ca="1">IF(Kruistabel!B164="","",_xlfn.IFERROR(VLOOKUP(Kruistabel!B164&amp;Kruistabel!B167,'h-uitslagen'!A:D,3,FALSE),VLOOKUP(Kruistabel!B167&amp;Kruistabel!B164,'h-uitslagen'!A:D,4,FALSE)))</f>
        <v/>
      </c>
      <c r="Q164" s="48">
        <f ca="1" t="shared" si="13"/>
        <v>0</v>
      </c>
    </row>
    <row r="165" spans="1:17" ht="12.75">
      <c r="A165" s="48">
        <f>A164</f>
        <v>14</v>
      </c>
      <c r="B165" s="48"/>
      <c r="C165" s="48"/>
      <c r="D165" s="48"/>
      <c r="G165" s="48" t="str">
        <f ca="1">IF(Kruistabel!B165="","",_xlfn.IFERROR(VLOOKUP(Kruistabel!B165&amp;Kruistabel!B158,'h-uitslagen'!A:D,3,FALSE),VLOOKUP(Kruistabel!B158&amp;Kruistabel!B165,'h-uitslagen'!A:D,4,FALSE)))</f>
        <v/>
      </c>
      <c r="H165" s="48" t="str">
        <f ca="1">IF(Kruistabel!B165="","",_xlfn.IFERROR(VLOOKUP(Kruistabel!B165&amp;Kruistabel!B159,'h-uitslagen'!A:D,3,FALSE),VLOOKUP(Kruistabel!B159&amp;Kruistabel!B165,'h-uitslagen'!A:D,4,FALSE)))</f>
        <v/>
      </c>
      <c r="I165" s="48" t="str">
        <f ca="1">IF(Kruistabel!B165="","",_xlfn.IFERROR(VLOOKUP(Kruistabel!B165&amp;Kruistabel!B160,'h-uitslagen'!A:D,3,FALSE),VLOOKUP(Kruistabel!B160&amp;Kruistabel!B165,'h-uitslagen'!A:D,4,FALSE)))</f>
        <v/>
      </c>
      <c r="J165" s="48" t="str">
        <f ca="1">IF(Kruistabel!B165="","",_xlfn.IFERROR(VLOOKUP(Kruistabel!B165&amp;Kruistabel!B161,'h-uitslagen'!A:D,3,FALSE),VLOOKUP(Kruistabel!B161&amp;Kruistabel!B165,'h-uitslagen'!A:D,4,FALSE)))</f>
        <v/>
      </c>
      <c r="K165" s="48" t="str">
        <f ca="1">IF(Kruistabel!B165="","",_xlfn.IFERROR(VLOOKUP(Kruistabel!B165&amp;Kruistabel!B162,'h-uitslagen'!A:D,3,FALSE),VLOOKUP(Kruistabel!B162&amp;Kruistabel!B165,'h-uitslagen'!A:D,4,FALSE)))</f>
        <v/>
      </c>
      <c r="L165" s="48" t="str">
        <f ca="1">IF(Kruistabel!B165="","",_xlfn.IFERROR(VLOOKUP(Kruistabel!B165&amp;Kruistabel!B163,'h-uitslagen'!A:D,3,FALSE),VLOOKUP(Kruistabel!B163&amp;Kruistabel!B165,'h-uitslagen'!A:D,4,FALSE)))</f>
        <v/>
      </c>
      <c r="M165" s="48" t="str">
        <f ca="1">IF(Kruistabel!B165="","",_xlfn.IFERROR(VLOOKUP(Kruistabel!B165&amp;Kruistabel!B164,'h-uitslagen'!A:D,3,FALSE),VLOOKUP(Kruistabel!B164&amp;Kruistabel!B165,'h-uitslagen'!A:D,4,FALSE)))</f>
        <v/>
      </c>
      <c r="O165" s="48" t="str">
        <f ca="1">IF(Kruistabel!B165="","",_xlfn.IFERROR(VLOOKUP(Kruistabel!B165&amp;Kruistabel!B166,'h-uitslagen'!A:D,3,FALSE),VLOOKUP(Kruistabel!B166&amp;Kruistabel!B165,'h-uitslagen'!A:D,4,FALSE)))</f>
        <v/>
      </c>
      <c r="P165" s="48" t="str">
        <f ca="1">IF(Kruistabel!B165="","",_xlfn.IFERROR(VLOOKUP(Kruistabel!B165&amp;Kruistabel!B167,'h-uitslagen'!A:D,3,FALSE),VLOOKUP(Kruistabel!B167&amp;Kruistabel!B165,'h-uitslagen'!A:D,4,FALSE)))</f>
        <v/>
      </c>
      <c r="Q165" s="48">
        <f ca="1" t="shared" si="13"/>
        <v>0</v>
      </c>
    </row>
    <row r="166" spans="1:17" ht="12.75">
      <c r="A166" s="48">
        <f>A165</f>
        <v>14</v>
      </c>
      <c r="B166" s="48"/>
      <c r="C166" s="48"/>
      <c r="D166" s="48"/>
      <c r="G166" s="48" t="str">
        <f ca="1">IF(Kruistabel!B166="","",_xlfn.IFERROR(VLOOKUP(Kruistabel!B166&amp;Kruistabel!B158,'h-uitslagen'!A:D,3,FALSE),VLOOKUP(Kruistabel!B158&amp;Kruistabel!B166,'h-uitslagen'!A:D,4,FALSE)))</f>
        <v/>
      </c>
      <c r="H166" s="48" t="str">
        <f ca="1">IF(Kruistabel!B166="","",_xlfn.IFERROR(VLOOKUP(Kruistabel!B166&amp;Kruistabel!B159,'h-uitslagen'!A:D,3,FALSE),VLOOKUP(Kruistabel!B159&amp;Kruistabel!B166,'h-uitslagen'!A:D,4,FALSE)))</f>
        <v/>
      </c>
      <c r="I166" s="48" t="str">
        <f ca="1">IF(Kruistabel!B166="","",_xlfn.IFERROR(VLOOKUP(Kruistabel!B166&amp;Kruistabel!B160,'h-uitslagen'!A:D,3,FALSE),VLOOKUP(Kruistabel!B160&amp;Kruistabel!B166,'h-uitslagen'!A:D,4,FALSE)))</f>
        <v/>
      </c>
      <c r="J166" s="48" t="str">
        <f ca="1">IF(Kruistabel!B166="","",_xlfn.IFERROR(VLOOKUP(Kruistabel!B166&amp;Kruistabel!B161,'h-uitslagen'!A:D,3,FALSE),VLOOKUP(Kruistabel!B161&amp;Kruistabel!B166,'h-uitslagen'!A:D,4,FALSE)))</f>
        <v/>
      </c>
      <c r="K166" s="48" t="str">
        <f ca="1">IF(Kruistabel!B166="","",_xlfn.IFERROR(VLOOKUP(Kruistabel!B166&amp;Kruistabel!B162,'h-uitslagen'!A:D,3,FALSE),VLOOKUP(Kruistabel!B162&amp;Kruistabel!B166,'h-uitslagen'!A:D,4,FALSE)))</f>
        <v/>
      </c>
      <c r="L166" s="48" t="str">
        <f ca="1">IF(Kruistabel!B166="","",_xlfn.IFERROR(VLOOKUP(Kruistabel!B166&amp;Kruistabel!B163,'h-uitslagen'!A:D,3,FALSE),VLOOKUP(Kruistabel!B163&amp;Kruistabel!B166,'h-uitslagen'!A:D,4,FALSE)))</f>
        <v/>
      </c>
      <c r="M166" s="48" t="str">
        <f ca="1">IF(Kruistabel!B166="","",_xlfn.IFERROR(VLOOKUP(Kruistabel!B166&amp;Kruistabel!B164,'h-uitslagen'!A:D,3,FALSE),VLOOKUP(Kruistabel!B164&amp;Kruistabel!B166,'h-uitslagen'!A:D,4,FALSE)))</f>
        <v/>
      </c>
      <c r="N166" s="48" t="str">
        <f ca="1">IF(Kruistabel!B166="","",_xlfn.IFERROR(VLOOKUP(Kruistabel!B166&amp;Kruistabel!B165,'h-uitslagen'!A:D,3,FALSE),VLOOKUP(Kruistabel!B165&amp;Kruistabel!B166,'h-uitslagen'!A:D,4,FALSE)))</f>
        <v/>
      </c>
      <c r="P166" s="48" t="str">
        <f ca="1">IF(Kruistabel!B166="","",_xlfn.IFERROR(VLOOKUP(Kruistabel!B166&amp;Kruistabel!B167,'h-uitslagen'!A:D,3,FALSE),VLOOKUP(Kruistabel!B167&amp;Kruistabel!B166,'h-uitslagen'!A:D,4,FALSE)))</f>
        <v/>
      </c>
      <c r="Q166" s="48">
        <f ca="1" t="shared" si="13"/>
        <v>0</v>
      </c>
    </row>
    <row r="167" spans="1:17" ht="12.75">
      <c r="A167" s="48">
        <f>A166</f>
        <v>14</v>
      </c>
      <c r="B167" s="48"/>
      <c r="C167" s="48"/>
      <c r="D167" s="48"/>
      <c r="G167" s="48" t="str">
        <f ca="1">IF(Kruistabel!B167="","",_xlfn.IFERROR(VLOOKUP(Kruistabel!B167&amp;Kruistabel!B158,'h-uitslagen'!A:D,3,FALSE),VLOOKUP(Kruistabel!B158&amp;Kruistabel!B167,'h-uitslagen'!A:D,4,FALSE)))</f>
        <v/>
      </c>
      <c r="H167" s="48" t="str">
        <f ca="1">IF(Kruistabel!B167="","",_xlfn.IFERROR(VLOOKUP(Kruistabel!B167&amp;Kruistabel!B159,'h-uitslagen'!A:D,3,FALSE),VLOOKUP(Kruistabel!B159&amp;Kruistabel!B167,'h-uitslagen'!A:D,4,FALSE)))</f>
        <v/>
      </c>
      <c r="I167" s="48" t="str">
        <f ca="1">IF(Kruistabel!B167="","",_xlfn.IFERROR(VLOOKUP(Kruistabel!B167&amp;Kruistabel!B160,'h-uitslagen'!A:D,3,FALSE),VLOOKUP(Kruistabel!B160&amp;Kruistabel!B167,'h-uitslagen'!A:D,4,FALSE)))</f>
        <v/>
      </c>
      <c r="J167" s="48" t="str">
        <f ca="1">IF(Kruistabel!B167="","",_xlfn.IFERROR(VLOOKUP(Kruistabel!B167&amp;Kruistabel!B161,'h-uitslagen'!A:D,3,FALSE),VLOOKUP(Kruistabel!B161&amp;Kruistabel!B167,'h-uitslagen'!A:D,4,FALSE)))</f>
        <v/>
      </c>
      <c r="K167" s="48" t="str">
        <f ca="1">IF(Kruistabel!B167="","",_xlfn.IFERROR(VLOOKUP(Kruistabel!B167&amp;Kruistabel!B162,'h-uitslagen'!A:D,3,FALSE),VLOOKUP(Kruistabel!B162&amp;Kruistabel!B167,'h-uitslagen'!A:D,4,FALSE)))</f>
        <v/>
      </c>
      <c r="L167" s="48" t="str">
        <f ca="1">IF(Kruistabel!B167="","",_xlfn.IFERROR(VLOOKUP(Kruistabel!B167&amp;Kruistabel!B163,'h-uitslagen'!A:D,3,FALSE),VLOOKUP(Kruistabel!B163&amp;Kruistabel!B167,'h-uitslagen'!A:D,4,FALSE)))</f>
        <v/>
      </c>
      <c r="M167" s="48" t="str">
        <f ca="1">IF(Kruistabel!B167="","",_xlfn.IFERROR(VLOOKUP(Kruistabel!B167&amp;Kruistabel!B164,'h-uitslagen'!A:D,3,FALSE),VLOOKUP(Kruistabel!B164&amp;Kruistabel!B167,'h-uitslagen'!A:D,4,FALSE)))</f>
        <v/>
      </c>
      <c r="N167" s="48" t="str">
        <f ca="1">IF(Kruistabel!B167="","",_xlfn.IFERROR(VLOOKUP(Kruistabel!B167&amp;Kruistabel!B165,'h-uitslagen'!A:D,3,FALSE),VLOOKUP(Kruistabel!B165&amp;Kruistabel!B167,'h-uitslagen'!A:D,4,FALSE)))</f>
        <v/>
      </c>
      <c r="O167" s="48" t="str">
        <f ca="1">IF(Kruistabel!B167="","",_xlfn.IFERROR(VLOOKUP(Kruistabel!B167&amp;Kruistabel!B166,'h-uitslagen'!A:D,3,FALSE),VLOOKUP(Kruistabel!B166&amp;Kruistabel!B167,'h-uitslagen'!A:D,4,FALSE)))</f>
        <v/>
      </c>
      <c r="Q167" s="48">
        <f ca="1" t="shared" si="13"/>
        <v>0</v>
      </c>
    </row>
    <row r="168" spans="1:17" ht="12.75">
      <c r="A168" s="48"/>
      <c r="B168" s="48"/>
      <c r="C168" s="48"/>
      <c r="D168" s="48"/>
      <c r="G168" s="48"/>
      <c r="H168" s="48"/>
      <c r="I168" s="48"/>
      <c r="J168" s="48"/>
      <c r="K168" s="48"/>
      <c r="L168" s="48"/>
      <c r="Q168" s="48"/>
    </row>
    <row r="169" spans="1:17" ht="12.75">
      <c r="A169" s="4">
        <f>A157+1</f>
        <v>15</v>
      </c>
      <c r="B169" s="4">
        <v>1</v>
      </c>
      <c r="C169" s="4">
        <v>2</v>
      </c>
      <c r="D169" s="4">
        <v>3</v>
      </c>
      <c r="E169" s="4">
        <v>4</v>
      </c>
      <c r="F169" s="4">
        <v>5</v>
      </c>
      <c r="G169" s="4">
        <v>1</v>
      </c>
      <c r="H169" s="4">
        <v>2</v>
      </c>
      <c r="I169" s="4">
        <v>3</v>
      </c>
      <c r="J169" s="4">
        <v>4</v>
      </c>
      <c r="K169" s="4">
        <v>5</v>
      </c>
      <c r="L169" s="4">
        <v>6</v>
      </c>
      <c r="M169" s="4">
        <v>7</v>
      </c>
      <c r="N169" s="4">
        <v>8</v>
      </c>
      <c r="O169" s="4">
        <v>9</v>
      </c>
      <c r="P169" s="4">
        <v>10</v>
      </c>
      <c r="Q169" s="4" t="s">
        <v>86</v>
      </c>
    </row>
    <row r="170" spans="1:17" ht="12.75">
      <c r="A170" s="48">
        <f>A169</f>
        <v>15</v>
      </c>
      <c r="B170" s="48"/>
      <c r="C170" s="48"/>
      <c r="D170" s="48"/>
      <c r="G170" s="48"/>
      <c r="H170" s="48" t="str">
        <f ca="1">IF(Kruistabel!B170="","",_xlfn.IFERROR(VLOOKUP(Kruistabel!B170&amp;Kruistabel!B171,'h-uitslagen'!A:D,3,FALSE),VLOOKUP(Kruistabel!B171&amp;Kruistabel!B170,'h-uitslagen'!A:D,4,FALSE)))</f>
        <v/>
      </c>
      <c r="I170" s="48" t="str">
        <f ca="1">IF(Kruistabel!B170="","",_xlfn.IFERROR(VLOOKUP(Kruistabel!B170&amp;Kruistabel!B172,'h-uitslagen'!A:D,3,FALSE),VLOOKUP(Kruistabel!B172&amp;Kruistabel!B170,'h-uitslagen'!A:D,4,FALSE)))</f>
        <v/>
      </c>
      <c r="J170" s="48" t="str">
        <f ca="1">IF(Kruistabel!B170="","",_xlfn.IFERROR(VLOOKUP(Kruistabel!B170&amp;Kruistabel!B173,'h-uitslagen'!A:D,3,FALSE),VLOOKUP(Kruistabel!B173&amp;Kruistabel!B170,'h-uitslagen'!A:D,4,FALSE)))</f>
        <v/>
      </c>
      <c r="K170" s="48" t="str">
        <f ca="1">IF(Kruistabel!B170="","",_xlfn.IFERROR(VLOOKUP(Kruistabel!B170&amp;Kruistabel!B174,'h-uitslagen'!A:D,3,FALSE),VLOOKUP(Kruistabel!B174&amp;Kruistabel!B170,'h-uitslagen'!A:D,4,FALSE)))</f>
        <v/>
      </c>
      <c r="L170" s="48" t="str">
        <f ca="1">IF(Kruistabel!B170="","",_xlfn.IFERROR(VLOOKUP(Kruistabel!B170&amp;Kruistabel!B175,'h-uitslagen'!A:D,3,FALSE),VLOOKUP(Kruistabel!B175&amp;Kruistabel!B170,'h-uitslagen'!A:D,4,FALSE)))</f>
        <v/>
      </c>
      <c r="M170" s="48" t="str">
        <f ca="1">IF(Kruistabel!B170="","",_xlfn.IFERROR(VLOOKUP(Kruistabel!B170&amp;Kruistabel!B176,'h-uitslagen'!A:D,3,FALSE),VLOOKUP(Kruistabel!B176&amp;Kruistabel!B170,'h-uitslagen'!A:D,4,FALSE)))</f>
        <v/>
      </c>
      <c r="N170" s="48" t="str">
        <f ca="1">IF(Kruistabel!B170="","",_xlfn.IFERROR(VLOOKUP(Kruistabel!B170&amp;Kruistabel!B177,'h-uitslagen'!A:D,3,FALSE),VLOOKUP(Kruistabel!B177&amp;Kruistabel!B170,'h-uitslagen'!A:D,4,FALSE)))</f>
        <v/>
      </c>
      <c r="O170" s="48" t="str">
        <f ca="1">IF(Kruistabel!B170="","",_xlfn.IFERROR(VLOOKUP(Kruistabel!B170&amp;Kruistabel!B178,'h-uitslagen'!A:D,3,FALSE),VLOOKUP(Kruistabel!B178&amp;Kruistabel!B170,'h-uitslagen'!A:D,4,FALSE)))</f>
        <v/>
      </c>
      <c r="P170" s="48" t="str">
        <f ca="1">IF(Kruistabel!B170="","",_xlfn.IFERROR(VLOOKUP(Kruistabel!B170&amp;Kruistabel!B179,'h-uitslagen'!A:D,3,FALSE),VLOOKUP(Kruistabel!B179&amp;Kruistabel!B170,'h-uitslagen'!A:D,4,FALSE)))</f>
        <v/>
      </c>
      <c r="Q170" s="48">
        <f aca="true" t="shared" si="14" ref="Q170:Q179">SUM(G170:P170)</f>
        <v>0</v>
      </c>
    </row>
    <row r="171" spans="1:17" ht="12.75">
      <c r="A171" s="48">
        <f>A170</f>
        <v>15</v>
      </c>
      <c r="B171" s="48"/>
      <c r="C171" s="48"/>
      <c r="D171" s="48"/>
      <c r="G171" s="48" t="str">
        <f ca="1">IF(Kruistabel!B171="","",_xlfn.IFERROR(VLOOKUP(Kruistabel!B171&amp;Kruistabel!B170,'h-uitslagen'!A:D,3,FALSE),VLOOKUP(Kruistabel!B170&amp;Kruistabel!B171,'h-uitslagen'!A:D,4,FALSE)))</f>
        <v/>
      </c>
      <c r="H171" s="19"/>
      <c r="I171" s="48" t="str">
        <f ca="1">IF(Kruistabel!B171="","",_xlfn.IFERROR(VLOOKUP(Kruistabel!B171&amp;Kruistabel!B172,'h-uitslagen'!A:D,3,FALSE),VLOOKUP(Kruistabel!B172&amp;Kruistabel!B171,'h-uitslagen'!A:D,4,FALSE)))</f>
        <v/>
      </c>
      <c r="J171" s="48" t="str">
        <f ca="1">IF(Kruistabel!B171="","",_xlfn.IFERROR(VLOOKUP(Kruistabel!B171&amp;Kruistabel!B173,'h-uitslagen'!A:D,3,FALSE),VLOOKUP(Kruistabel!B173&amp;Kruistabel!B171,'h-uitslagen'!A:D,4,FALSE)))</f>
        <v/>
      </c>
      <c r="K171" s="48" t="str">
        <f ca="1">IF(Kruistabel!B171="","",_xlfn.IFERROR(VLOOKUP(Kruistabel!B171&amp;Kruistabel!B174,'h-uitslagen'!A:D,3,FALSE),VLOOKUP(Kruistabel!B174&amp;Kruistabel!B171,'h-uitslagen'!A:D,4,FALSE)))</f>
        <v/>
      </c>
      <c r="L171" s="48" t="str">
        <f ca="1">IF(Kruistabel!B171="","",_xlfn.IFERROR(VLOOKUP(Kruistabel!B171&amp;Kruistabel!B175,'h-uitslagen'!A:D,3,FALSE),VLOOKUP(Kruistabel!B175&amp;Kruistabel!B171,'h-uitslagen'!A:D,4,FALSE)))</f>
        <v/>
      </c>
      <c r="M171" s="48" t="str">
        <f ca="1">IF(Kruistabel!B171="","",_xlfn.IFERROR(VLOOKUP(Kruistabel!B171&amp;Kruistabel!B176,'h-uitslagen'!A:D,3,FALSE),VLOOKUP(Kruistabel!B176&amp;Kruistabel!B171,'h-uitslagen'!A:D,4,FALSE)))</f>
        <v/>
      </c>
      <c r="N171" s="48" t="str">
        <f ca="1">IF(Kruistabel!B171="","",_xlfn.IFERROR(VLOOKUP(Kruistabel!B171&amp;Kruistabel!B177,'h-uitslagen'!A:D,3,FALSE),VLOOKUP(Kruistabel!B177&amp;Kruistabel!B171,'h-uitslagen'!A:D,4,FALSE)))</f>
        <v/>
      </c>
      <c r="O171" s="48" t="str">
        <f ca="1">IF(Kruistabel!B171="","",_xlfn.IFERROR(VLOOKUP(Kruistabel!B171&amp;Kruistabel!B178,'h-uitslagen'!A:D,3,FALSE),VLOOKUP(Kruistabel!B178&amp;Kruistabel!B171,'h-uitslagen'!A:D,4,FALSE)))</f>
        <v/>
      </c>
      <c r="P171" s="48" t="str">
        <f ca="1">IF(Kruistabel!B171="","",_xlfn.IFERROR(VLOOKUP(Kruistabel!B171&amp;Kruistabel!B179,'h-uitslagen'!A:D,3,FALSE),VLOOKUP(Kruistabel!B179&amp;Kruistabel!B171,'h-uitslagen'!A:D,4,FALSE)))</f>
        <v/>
      </c>
      <c r="Q171" s="48">
        <f ca="1" t="shared" si="14"/>
        <v>0</v>
      </c>
    </row>
    <row r="172" spans="1:17" ht="12.75">
      <c r="A172" s="48">
        <f>A169</f>
        <v>15</v>
      </c>
      <c r="B172" s="48"/>
      <c r="C172" s="48"/>
      <c r="D172" s="48"/>
      <c r="G172" s="48" t="str">
        <f ca="1">IF(Kruistabel!B172="","",_xlfn.IFERROR(VLOOKUP(Kruistabel!B172&amp;Kruistabel!B170,'h-uitslagen'!A:D,3,FALSE),VLOOKUP(Kruistabel!B170&amp;Kruistabel!B172,'h-uitslagen'!A:D,4,FALSE)))</f>
        <v/>
      </c>
      <c r="H172" s="48" t="str">
        <f ca="1">IF(Kruistabel!B172="","",_xlfn.IFERROR(VLOOKUP(Kruistabel!B172&amp;Kruistabel!B171,'h-uitslagen'!A:D,3,FALSE),VLOOKUP(Kruistabel!B171&amp;Kruistabel!B172,'h-uitslagen'!A:D,4,FALSE)))</f>
        <v/>
      </c>
      <c r="I172" s="48"/>
      <c r="J172" s="48" t="str">
        <f ca="1">IF(Kruistabel!B172="","",_xlfn.IFERROR(VLOOKUP(Kruistabel!B172&amp;Kruistabel!B173,'h-uitslagen'!A:D,3,FALSE),VLOOKUP(Kruistabel!B173&amp;Kruistabel!B172,'h-uitslagen'!A:D,4,FALSE)))</f>
        <v/>
      </c>
      <c r="K172" s="48" t="str">
        <f ca="1">IF(Kruistabel!B172="","",_xlfn.IFERROR(VLOOKUP(Kruistabel!B172&amp;Kruistabel!B174,'h-uitslagen'!A:D,3,FALSE),VLOOKUP(Kruistabel!B174&amp;Kruistabel!B172,'h-uitslagen'!A:D,4,FALSE)))</f>
        <v/>
      </c>
      <c r="L172" s="48" t="str">
        <f ca="1">IF(Kruistabel!B172="","",_xlfn.IFERROR(VLOOKUP(Kruistabel!B172&amp;Kruistabel!B175,'h-uitslagen'!A:D,3,FALSE),VLOOKUP(Kruistabel!B175&amp;Kruistabel!B172,'h-uitslagen'!A:D,4,FALSE)))</f>
        <v/>
      </c>
      <c r="M172" s="48" t="str">
        <f ca="1">IF(Kruistabel!B172="","",_xlfn.IFERROR(VLOOKUP(Kruistabel!B172&amp;Kruistabel!B176,'h-uitslagen'!A:D,3,FALSE),VLOOKUP(Kruistabel!B176&amp;Kruistabel!B172,'h-uitslagen'!A:D,4,FALSE)))</f>
        <v/>
      </c>
      <c r="N172" s="48" t="str">
        <f ca="1">IF(Kruistabel!B172="","",_xlfn.IFERROR(VLOOKUP(Kruistabel!B172&amp;Kruistabel!B177,'h-uitslagen'!A:D,3,FALSE),VLOOKUP(Kruistabel!B177&amp;Kruistabel!B172,'h-uitslagen'!A:D,4,FALSE)))</f>
        <v/>
      </c>
      <c r="O172" s="48" t="str">
        <f ca="1">IF(Kruistabel!B172="","",_xlfn.IFERROR(VLOOKUP(Kruistabel!B172&amp;Kruistabel!B178,'h-uitslagen'!A:D,3,FALSE),VLOOKUP(Kruistabel!B178&amp;Kruistabel!B172,'h-uitslagen'!A:D,4,FALSE)))</f>
        <v/>
      </c>
      <c r="P172" s="48" t="str">
        <f ca="1">IF(Kruistabel!B172="","",_xlfn.IFERROR(VLOOKUP(Kruistabel!B172&amp;Kruistabel!B179,'h-uitslagen'!A:D,3,FALSE),VLOOKUP(Kruistabel!B179&amp;Kruistabel!B172,'h-uitslagen'!A:D,4,FALSE)))</f>
        <v/>
      </c>
      <c r="Q172" s="48">
        <f ca="1" t="shared" si="14"/>
        <v>0</v>
      </c>
    </row>
    <row r="173" spans="1:17" ht="12.75">
      <c r="A173" s="48">
        <f>A172</f>
        <v>15</v>
      </c>
      <c r="B173" s="4"/>
      <c r="C173" s="4"/>
      <c r="D173" s="4"/>
      <c r="E173" s="4"/>
      <c r="F173" s="4"/>
      <c r="G173" s="48" t="str">
        <f ca="1">IF(Kruistabel!B173="","",_xlfn.IFERROR(VLOOKUP(Kruistabel!B173&amp;Kruistabel!B170,'h-uitslagen'!A:D,3,FALSE),VLOOKUP(Kruistabel!B170&amp;Kruistabel!B173,'h-uitslagen'!A:D,4,FALSE)))</f>
        <v/>
      </c>
      <c r="H173" s="48" t="str">
        <f ca="1">IF(Kruistabel!B173="","",_xlfn.IFERROR(VLOOKUP(Kruistabel!B173&amp;Kruistabel!B171,'h-uitslagen'!A:D,3,FALSE),VLOOKUP(Kruistabel!B171&amp;Kruistabel!B173,'h-uitslagen'!A:D,4,FALSE)))</f>
        <v/>
      </c>
      <c r="I173" s="48" t="str">
        <f ca="1">IF(Kruistabel!B173="","",_xlfn.IFERROR(VLOOKUP(Kruistabel!B173&amp;Kruistabel!B172,'h-uitslagen'!A:D,3,FALSE),VLOOKUP(Kruistabel!B172&amp;Kruistabel!B173,'h-uitslagen'!A:D,4,FALSE)))</f>
        <v/>
      </c>
      <c r="J173" s="48"/>
      <c r="K173" s="48" t="str">
        <f ca="1">IF(Kruistabel!B173="","",_xlfn.IFERROR(VLOOKUP(Kruistabel!B173&amp;Kruistabel!B174,'h-uitslagen'!A:D,3,FALSE),VLOOKUP(Kruistabel!B174&amp;Kruistabel!B173,'h-uitslagen'!A:D,4,FALSE)))</f>
        <v/>
      </c>
      <c r="L173" s="48" t="str">
        <f ca="1">IF(Kruistabel!B173="","",_xlfn.IFERROR(VLOOKUP(Kruistabel!B173&amp;Kruistabel!B175,'h-uitslagen'!A:D,3,FALSE),VLOOKUP(Kruistabel!B175&amp;Kruistabel!B173,'h-uitslagen'!A:D,4,FALSE)))</f>
        <v/>
      </c>
      <c r="M173" s="48" t="str">
        <f ca="1">IF(Kruistabel!B173="","",_xlfn.IFERROR(VLOOKUP(Kruistabel!B173&amp;Kruistabel!B176,'h-uitslagen'!A:D,3,FALSE),VLOOKUP(Kruistabel!B176&amp;Kruistabel!B173,'h-uitslagen'!A:D,4,FALSE)))</f>
        <v/>
      </c>
      <c r="N173" s="48" t="str">
        <f ca="1">IF(Kruistabel!B173="","",_xlfn.IFERROR(VLOOKUP(Kruistabel!B173&amp;Kruistabel!B177,'h-uitslagen'!A:D,3,FALSE),VLOOKUP(Kruistabel!B177&amp;Kruistabel!B173,'h-uitslagen'!A:D,4,FALSE)))</f>
        <v/>
      </c>
      <c r="O173" s="48" t="str">
        <f ca="1">IF(Kruistabel!B173="","",_xlfn.IFERROR(VLOOKUP(Kruistabel!B173&amp;Kruistabel!B178,'h-uitslagen'!A:D,3,FALSE),VLOOKUP(Kruistabel!B178&amp;Kruistabel!B173,'h-uitslagen'!A:D,4,FALSE)))</f>
        <v/>
      </c>
      <c r="P173" s="48" t="str">
        <f ca="1">IF(Kruistabel!B173="","",_xlfn.IFERROR(VLOOKUP(Kruistabel!B173&amp;Kruistabel!B179,'h-uitslagen'!A:D,3,FALSE),VLOOKUP(Kruistabel!B179&amp;Kruistabel!B173,'h-uitslagen'!A:D,4,FALSE)))</f>
        <v/>
      </c>
      <c r="Q173" s="48">
        <f ca="1" t="shared" si="14"/>
        <v>0</v>
      </c>
    </row>
    <row r="174" spans="1:17" ht="12.75">
      <c r="A174" s="48">
        <f>A171</f>
        <v>15</v>
      </c>
      <c r="B174" s="48"/>
      <c r="C174" s="48"/>
      <c r="D174" s="48"/>
      <c r="G174" s="48" t="str">
        <f ca="1">IF(Kruistabel!B174="","",_xlfn.IFERROR(VLOOKUP(Kruistabel!B174&amp;Kruistabel!B170,'h-uitslagen'!A:D,3,FALSE),VLOOKUP(Kruistabel!B170&amp;Kruistabel!B174,'h-uitslagen'!A:D,4,FALSE)))</f>
        <v/>
      </c>
      <c r="H174" s="48" t="str">
        <f ca="1">IF(Kruistabel!B174="","",_xlfn.IFERROR(VLOOKUP(Kruistabel!B174&amp;Kruistabel!B171,'h-uitslagen'!A:D,3,FALSE),VLOOKUP(Kruistabel!B171&amp;Kruistabel!B174,'h-uitslagen'!A:D,4,FALSE)))</f>
        <v/>
      </c>
      <c r="I174" s="48" t="str">
        <f ca="1">IF(Kruistabel!B174="","",_xlfn.IFERROR(VLOOKUP(Kruistabel!B174&amp;Kruistabel!B172,'h-uitslagen'!A:D,3,FALSE),VLOOKUP(Kruistabel!B172&amp;Kruistabel!B174,'h-uitslagen'!A:D,4,FALSE)))</f>
        <v/>
      </c>
      <c r="J174" s="48" t="str">
        <f ca="1">IF(Kruistabel!B174="","",_xlfn.IFERROR(VLOOKUP(Kruistabel!B174&amp;Kruistabel!B173,'h-uitslagen'!A:D,3,FALSE),VLOOKUP(Kruistabel!B173&amp;Kruistabel!B174,'h-uitslagen'!A:D,4,FALSE)))</f>
        <v/>
      </c>
      <c r="K174" s="48"/>
      <c r="L174" s="48" t="str">
        <f ca="1">IF(Kruistabel!B174="","",_xlfn.IFERROR(VLOOKUP(Kruistabel!B174&amp;Kruistabel!B175,'h-uitslagen'!A:D,3,FALSE),VLOOKUP(Kruistabel!B175&amp;Kruistabel!B174,'h-uitslagen'!A:D,4,FALSE)))</f>
        <v/>
      </c>
      <c r="M174" s="48" t="str">
        <f ca="1">IF(Kruistabel!B174="","",_xlfn.IFERROR(VLOOKUP(Kruistabel!B174&amp;Kruistabel!B176,'h-uitslagen'!A:D,3,FALSE),VLOOKUP(Kruistabel!B176&amp;Kruistabel!B174,'h-uitslagen'!A:D,4,FALSE)))</f>
        <v/>
      </c>
      <c r="N174" s="48" t="str">
        <f ca="1">IF(Kruistabel!B174="","",_xlfn.IFERROR(VLOOKUP(Kruistabel!B174&amp;Kruistabel!B177,'h-uitslagen'!A:D,3,FALSE),VLOOKUP(Kruistabel!B177&amp;Kruistabel!B174,'h-uitslagen'!A:D,4,FALSE)))</f>
        <v/>
      </c>
      <c r="O174" s="48" t="str">
        <f ca="1">IF(Kruistabel!B174="","",_xlfn.IFERROR(VLOOKUP(Kruistabel!B174&amp;Kruistabel!B178,'h-uitslagen'!A:D,3,FALSE),VLOOKUP(Kruistabel!B178&amp;Kruistabel!B174,'h-uitslagen'!A:D,4,FALSE)))</f>
        <v/>
      </c>
      <c r="P174" s="48" t="str">
        <f ca="1">IF(Kruistabel!B174="","",_xlfn.IFERROR(VLOOKUP(Kruistabel!B174&amp;Kruistabel!B179,'h-uitslagen'!A:D,3,FALSE),VLOOKUP(Kruistabel!B179&amp;Kruistabel!B174,'h-uitslagen'!A:D,4,FALSE)))</f>
        <v/>
      </c>
      <c r="Q174" s="48">
        <f ca="1" t="shared" si="14"/>
        <v>0</v>
      </c>
    </row>
    <row r="175" spans="1:17" ht="12.75">
      <c r="A175" s="48">
        <f>A174</f>
        <v>15</v>
      </c>
      <c r="B175" s="48"/>
      <c r="C175" s="48"/>
      <c r="D175" s="48"/>
      <c r="G175" s="48" t="str">
        <f ca="1">IF(Kruistabel!B175="","",_xlfn.IFERROR(VLOOKUP(Kruistabel!B175&amp;Kruistabel!B170,'h-uitslagen'!A:D,3,FALSE),VLOOKUP(Kruistabel!B170&amp;Kruistabel!B175,'h-uitslagen'!A:D,4,FALSE)))</f>
        <v/>
      </c>
      <c r="H175" s="48" t="str">
        <f ca="1">IF(Kruistabel!B175="","",_xlfn.IFERROR(VLOOKUP(Kruistabel!B175&amp;Kruistabel!B171,'h-uitslagen'!A:D,3,FALSE),VLOOKUP(Kruistabel!B171&amp;Kruistabel!B175,'h-uitslagen'!A:D,4,FALSE)))</f>
        <v/>
      </c>
      <c r="I175" s="48" t="str">
        <f ca="1">IF(Kruistabel!B175="","",_xlfn.IFERROR(VLOOKUP(Kruistabel!B175&amp;Kruistabel!B172,'h-uitslagen'!A:D,3,FALSE),VLOOKUP(Kruistabel!B172&amp;Kruistabel!B175,'h-uitslagen'!A:D,4,FALSE)))</f>
        <v/>
      </c>
      <c r="J175" s="48" t="str">
        <f ca="1">IF(Kruistabel!B175="","",_xlfn.IFERROR(VLOOKUP(Kruistabel!B175&amp;Kruistabel!B173,'h-uitslagen'!A:D,3,FALSE),VLOOKUP(Kruistabel!B173&amp;Kruistabel!B175,'h-uitslagen'!A:D,4,FALSE)))</f>
        <v/>
      </c>
      <c r="K175" s="48" t="str">
        <f ca="1">IF(Kruistabel!B175="","",_xlfn.IFERROR(VLOOKUP(Kruistabel!B175&amp;Kruistabel!B174,'h-uitslagen'!A:D,3,FALSE),VLOOKUP(Kruistabel!B174&amp;Kruistabel!B175,'h-uitslagen'!A:D,4,FALSE)))</f>
        <v/>
      </c>
      <c r="L175" s="48"/>
      <c r="M175" s="48" t="str">
        <f ca="1">IF(Kruistabel!B175="","",_xlfn.IFERROR(VLOOKUP(Kruistabel!B175&amp;Kruistabel!B176,'h-uitslagen'!A:D,3,FALSE),VLOOKUP(Kruistabel!B176&amp;Kruistabel!B175,'h-uitslagen'!A:D,4,FALSE)))</f>
        <v/>
      </c>
      <c r="N175" s="48" t="str">
        <f ca="1">IF(Kruistabel!B175="","",_xlfn.IFERROR(VLOOKUP(Kruistabel!B175&amp;Kruistabel!B177,'h-uitslagen'!A:D,3,FALSE),VLOOKUP(Kruistabel!B177&amp;Kruistabel!B175,'h-uitslagen'!A:D,4,FALSE)))</f>
        <v/>
      </c>
      <c r="O175" s="48" t="str">
        <f ca="1">IF(Kruistabel!B175="","",_xlfn.IFERROR(VLOOKUP(Kruistabel!B175&amp;Kruistabel!B178,'h-uitslagen'!A:D,3,FALSE),VLOOKUP(Kruistabel!B178&amp;Kruistabel!B175,'h-uitslagen'!A:D,4,FALSE)))</f>
        <v/>
      </c>
      <c r="P175" s="48" t="str">
        <f ca="1">IF(Kruistabel!B175="","",_xlfn.IFERROR(VLOOKUP(Kruistabel!B175&amp;Kruistabel!B179,'h-uitslagen'!A:D,3,FALSE),VLOOKUP(Kruistabel!B179&amp;Kruistabel!B175,'h-uitslagen'!A:D,4,FALSE)))</f>
        <v/>
      </c>
      <c r="Q175" s="48">
        <f ca="1" t="shared" si="14"/>
        <v>0</v>
      </c>
    </row>
    <row r="176" spans="1:17" ht="12.75">
      <c r="A176" s="48">
        <f>A175</f>
        <v>15</v>
      </c>
      <c r="B176" s="48"/>
      <c r="C176" s="48"/>
      <c r="D176" s="48"/>
      <c r="G176" s="48" t="str">
        <f ca="1">IF(Kruistabel!B176="","",_xlfn.IFERROR(VLOOKUP(Kruistabel!B176&amp;Kruistabel!B170,'h-uitslagen'!A:D,3,FALSE),VLOOKUP(Kruistabel!B170&amp;Kruistabel!B176,'h-uitslagen'!A:D,4,FALSE)))</f>
        <v/>
      </c>
      <c r="H176" s="48" t="str">
        <f ca="1">IF(Kruistabel!B176="","",_xlfn.IFERROR(VLOOKUP(Kruistabel!B176&amp;Kruistabel!B171,'h-uitslagen'!A:D,3,FALSE),VLOOKUP(Kruistabel!B171&amp;Kruistabel!B176,'h-uitslagen'!A:D,4,FALSE)))</f>
        <v/>
      </c>
      <c r="I176" s="48" t="str">
        <f ca="1">IF(Kruistabel!B176="","",_xlfn.IFERROR(VLOOKUP(Kruistabel!B176&amp;Kruistabel!B172,'h-uitslagen'!A:D,3,FALSE),VLOOKUP(Kruistabel!B172&amp;Kruistabel!B176,'h-uitslagen'!A:D,4,FALSE)))</f>
        <v/>
      </c>
      <c r="J176" s="48" t="str">
        <f ca="1">IF(Kruistabel!B176="","",_xlfn.IFERROR(VLOOKUP(Kruistabel!B176&amp;Kruistabel!B173,'h-uitslagen'!A:D,3,FALSE),VLOOKUP(Kruistabel!B173&amp;Kruistabel!B176,'h-uitslagen'!A:D,4,FALSE)))</f>
        <v/>
      </c>
      <c r="K176" s="48" t="str">
        <f ca="1">IF(Kruistabel!B176="","",_xlfn.IFERROR(VLOOKUP(Kruistabel!B176&amp;Kruistabel!B174,'h-uitslagen'!A:D,3,FALSE),VLOOKUP(Kruistabel!B174&amp;Kruistabel!B176,'h-uitslagen'!A:D,4,FALSE)))</f>
        <v/>
      </c>
      <c r="L176" s="48" t="str">
        <f ca="1">IF(Kruistabel!B176="","",_xlfn.IFERROR(VLOOKUP(Kruistabel!B176&amp;Kruistabel!B175,'h-uitslagen'!A:D,3,FALSE),VLOOKUP(Kruistabel!B175&amp;Kruistabel!B176,'h-uitslagen'!A:D,4,FALSE)))</f>
        <v/>
      </c>
      <c r="N176" s="48" t="str">
        <f ca="1">IF(Kruistabel!B176="","",_xlfn.IFERROR(VLOOKUP(Kruistabel!B176&amp;Kruistabel!B177,'h-uitslagen'!A:D,3,FALSE),VLOOKUP(Kruistabel!B177&amp;Kruistabel!B176,'h-uitslagen'!A:D,4,FALSE)))</f>
        <v/>
      </c>
      <c r="O176" s="48" t="str">
        <f ca="1">IF(Kruistabel!B176="","",_xlfn.IFERROR(VLOOKUP(Kruistabel!B176&amp;Kruistabel!B178,'h-uitslagen'!A:D,3,FALSE),VLOOKUP(Kruistabel!B178&amp;Kruistabel!B176,'h-uitslagen'!A:D,4,FALSE)))</f>
        <v/>
      </c>
      <c r="P176" s="48" t="str">
        <f ca="1">IF(Kruistabel!B176="","",_xlfn.IFERROR(VLOOKUP(Kruistabel!B176&amp;Kruistabel!B179,'h-uitslagen'!A:D,3,FALSE),VLOOKUP(Kruistabel!B179&amp;Kruistabel!B176,'h-uitslagen'!A:D,4,FALSE)))</f>
        <v/>
      </c>
      <c r="Q176" s="48">
        <f ca="1" t="shared" si="14"/>
        <v>0</v>
      </c>
    </row>
    <row r="177" spans="1:17" ht="12.75">
      <c r="A177" s="48">
        <f>A176</f>
        <v>15</v>
      </c>
      <c r="B177" s="48"/>
      <c r="C177" s="48"/>
      <c r="D177" s="48"/>
      <c r="G177" s="48" t="str">
        <f ca="1">IF(Kruistabel!B177="","",_xlfn.IFERROR(VLOOKUP(Kruistabel!B177&amp;Kruistabel!B170,'h-uitslagen'!A:D,3,FALSE),VLOOKUP(Kruistabel!B170&amp;Kruistabel!B177,'h-uitslagen'!A:D,4,FALSE)))</f>
        <v/>
      </c>
      <c r="H177" s="48" t="str">
        <f ca="1">IF(Kruistabel!B177="","",_xlfn.IFERROR(VLOOKUP(Kruistabel!B177&amp;Kruistabel!B171,'h-uitslagen'!A:D,3,FALSE),VLOOKUP(Kruistabel!B171&amp;Kruistabel!B177,'h-uitslagen'!A:D,4,FALSE)))</f>
        <v/>
      </c>
      <c r="I177" s="48" t="str">
        <f ca="1">IF(Kruistabel!B177="","",_xlfn.IFERROR(VLOOKUP(Kruistabel!B177&amp;Kruistabel!B172,'h-uitslagen'!A:D,3,FALSE),VLOOKUP(Kruistabel!B172&amp;Kruistabel!B177,'h-uitslagen'!A:D,4,FALSE)))</f>
        <v/>
      </c>
      <c r="J177" s="48" t="str">
        <f ca="1">IF(Kruistabel!B177="","",_xlfn.IFERROR(VLOOKUP(Kruistabel!B177&amp;Kruistabel!B173,'h-uitslagen'!A:D,3,FALSE),VLOOKUP(Kruistabel!B173&amp;Kruistabel!B177,'h-uitslagen'!A:D,4,FALSE)))</f>
        <v/>
      </c>
      <c r="K177" s="48" t="str">
        <f ca="1">IF(Kruistabel!B177="","",_xlfn.IFERROR(VLOOKUP(Kruistabel!B177&amp;Kruistabel!B174,'h-uitslagen'!A:D,3,FALSE),VLOOKUP(Kruistabel!B174&amp;Kruistabel!B177,'h-uitslagen'!A:D,4,FALSE)))</f>
        <v/>
      </c>
      <c r="L177" s="48" t="str">
        <f ca="1">IF(Kruistabel!B177="","",_xlfn.IFERROR(VLOOKUP(Kruistabel!B177&amp;Kruistabel!B175,'h-uitslagen'!A:D,3,FALSE),VLOOKUP(Kruistabel!B175&amp;Kruistabel!B177,'h-uitslagen'!A:D,4,FALSE)))</f>
        <v/>
      </c>
      <c r="M177" s="48" t="str">
        <f ca="1">IF(Kruistabel!B177="","",_xlfn.IFERROR(VLOOKUP(Kruistabel!B177&amp;Kruistabel!B176,'h-uitslagen'!A:D,3,FALSE),VLOOKUP(Kruistabel!B176&amp;Kruistabel!B177,'h-uitslagen'!A:D,4,FALSE)))</f>
        <v/>
      </c>
      <c r="O177" s="48" t="str">
        <f ca="1">IF(Kruistabel!B177="","",_xlfn.IFERROR(VLOOKUP(Kruistabel!B177&amp;Kruistabel!B178,'h-uitslagen'!A:D,3,FALSE),VLOOKUP(Kruistabel!B178&amp;Kruistabel!B177,'h-uitslagen'!A:D,4,FALSE)))</f>
        <v/>
      </c>
      <c r="P177" s="48" t="str">
        <f ca="1">IF(Kruistabel!B177="","",_xlfn.IFERROR(VLOOKUP(Kruistabel!B177&amp;Kruistabel!B179,'h-uitslagen'!A:D,3,FALSE),VLOOKUP(Kruistabel!B179&amp;Kruistabel!B177,'h-uitslagen'!A:D,4,FALSE)))</f>
        <v/>
      </c>
      <c r="Q177" s="48">
        <f ca="1" t="shared" si="14"/>
        <v>0</v>
      </c>
    </row>
    <row r="178" spans="1:17" ht="12.75">
      <c r="A178" s="48">
        <f>A177</f>
        <v>15</v>
      </c>
      <c r="B178" s="48"/>
      <c r="C178" s="48"/>
      <c r="D178" s="48"/>
      <c r="G178" s="48" t="str">
        <f ca="1">IF(Kruistabel!B178="","",_xlfn.IFERROR(VLOOKUP(Kruistabel!B178&amp;Kruistabel!B170,'h-uitslagen'!A:D,3,FALSE),VLOOKUP(Kruistabel!B170&amp;Kruistabel!B178,'h-uitslagen'!A:D,4,FALSE)))</f>
        <v/>
      </c>
      <c r="H178" s="48" t="str">
        <f ca="1">IF(Kruistabel!B178="","",_xlfn.IFERROR(VLOOKUP(Kruistabel!B178&amp;Kruistabel!B171,'h-uitslagen'!A:D,3,FALSE),VLOOKUP(Kruistabel!B171&amp;Kruistabel!B178,'h-uitslagen'!A:D,4,FALSE)))</f>
        <v/>
      </c>
      <c r="I178" s="48" t="str">
        <f ca="1">IF(Kruistabel!B178="","",_xlfn.IFERROR(VLOOKUP(Kruistabel!B178&amp;Kruistabel!B172,'h-uitslagen'!A:D,3,FALSE),VLOOKUP(Kruistabel!B172&amp;Kruistabel!B178,'h-uitslagen'!A:D,4,FALSE)))</f>
        <v/>
      </c>
      <c r="J178" s="48" t="str">
        <f ca="1">IF(Kruistabel!B178="","",_xlfn.IFERROR(VLOOKUP(Kruistabel!B178&amp;Kruistabel!B173,'h-uitslagen'!A:D,3,FALSE),VLOOKUP(Kruistabel!B173&amp;Kruistabel!B178,'h-uitslagen'!A:D,4,FALSE)))</f>
        <v/>
      </c>
      <c r="K178" s="48" t="str">
        <f ca="1">IF(Kruistabel!B178="","",_xlfn.IFERROR(VLOOKUP(Kruistabel!B178&amp;Kruistabel!B174,'h-uitslagen'!A:D,3,FALSE),VLOOKUP(Kruistabel!B174&amp;Kruistabel!B178,'h-uitslagen'!A:D,4,FALSE)))</f>
        <v/>
      </c>
      <c r="L178" s="48" t="str">
        <f ca="1">IF(Kruistabel!B178="","",_xlfn.IFERROR(VLOOKUP(Kruistabel!B178&amp;Kruistabel!B175,'h-uitslagen'!A:D,3,FALSE),VLOOKUP(Kruistabel!B175&amp;Kruistabel!B178,'h-uitslagen'!A:D,4,FALSE)))</f>
        <v/>
      </c>
      <c r="M178" s="48" t="str">
        <f ca="1">IF(Kruistabel!B178="","",_xlfn.IFERROR(VLOOKUP(Kruistabel!B178&amp;Kruistabel!B176,'h-uitslagen'!A:D,3,FALSE),VLOOKUP(Kruistabel!B176&amp;Kruistabel!B178,'h-uitslagen'!A:D,4,FALSE)))</f>
        <v/>
      </c>
      <c r="N178" s="48" t="str">
        <f ca="1">IF(Kruistabel!B178="","",_xlfn.IFERROR(VLOOKUP(Kruistabel!B178&amp;Kruistabel!B177,'h-uitslagen'!A:D,3,FALSE),VLOOKUP(Kruistabel!B177&amp;Kruistabel!B178,'h-uitslagen'!A:D,4,FALSE)))</f>
        <v/>
      </c>
      <c r="P178" s="48" t="str">
        <f ca="1">IF(Kruistabel!B178="","",_xlfn.IFERROR(VLOOKUP(Kruistabel!B178&amp;Kruistabel!B179,'h-uitslagen'!A:D,3,FALSE),VLOOKUP(Kruistabel!B179&amp;Kruistabel!B178,'h-uitslagen'!A:D,4,FALSE)))</f>
        <v/>
      </c>
      <c r="Q178" s="48">
        <f ca="1" t="shared" si="14"/>
        <v>0</v>
      </c>
    </row>
    <row r="179" spans="1:17" ht="12.75">
      <c r="A179" s="48">
        <f>A178</f>
        <v>15</v>
      </c>
      <c r="B179" s="48"/>
      <c r="C179" s="48"/>
      <c r="D179" s="48"/>
      <c r="G179" s="48" t="str">
        <f ca="1">IF(Kruistabel!B179="","",_xlfn.IFERROR(VLOOKUP(Kruistabel!B179&amp;Kruistabel!B170,'h-uitslagen'!A:D,3,FALSE),VLOOKUP(Kruistabel!B170&amp;Kruistabel!B179,'h-uitslagen'!A:D,4,FALSE)))</f>
        <v/>
      </c>
      <c r="H179" s="48" t="str">
        <f ca="1">IF(Kruistabel!B179="","",_xlfn.IFERROR(VLOOKUP(Kruistabel!B179&amp;Kruistabel!B171,'h-uitslagen'!A:D,3,FALSE),VLOOKUP(Kruistabel!B171&amp;Kruistabel!B179,'h-uitslagen'!A:D,4,FALSE)))</f>
        <v/>
      </c>
      <c r="I179" s="48" t="str">
        <f ca="1">IF(Kruistabel!B179="","",_xlfn.IFERROR(VLOOKUP(Kruistabel!B179&amp;Kruistabel!B172,'h-uitslagen'!A:D,3,FALSE),VLOOKUP(Kruistabel!B172&amp;Kruistabel!B179,'h-uitslagen'!A:D,4,FALSE)))</f>
        <v/>
      </c>
      <c r="J179" s="48" t="str">
        <f ca="1">IF(Kruistabel!B179="","",_xlfn.IFERROR(VLOOKUP(Kruistabel!B179&amp;Kruistabel!B173,'h-uitslagen'!A:D,3,FALSE),VLOOKUP(Kruistabel!B173&amp;Kruistabel!B179,'h-uitslagen'!A:D,4,FALSE)))</f>
        <v/>
      </c>
      <c r="K179" s="48" t="str">
        <f ca="1">IF(Kruistabel!B179="","",_xlfn.IFERROR(VLOOKUP(Kruistabel!B179&amp;Kruistabel!B174,'h-uitslagen'!A:D,3,FALSE),VLOOKUP(Kruistabel!B174&amp;Kruistabel!B179,'h-uitslagen'!A:D,4,FALSE)))</f>
        <v/>
      </c>
      <c r="L179" s="48" t="str">
        <f ca="1">IF(Kruistabel!B179="","",_xlfn.IFERROR(VLOOKUP(Kruistabel!B179&amp;Kruistabel!B175,'h-uitslagen'!A:D,3,FALSE),VLOOKUP(Kruistabel!B175&amp;Kruistabel!B179,'h-uitslagen'!A:D,4,FALSE)))</f>
        <v/>
      </c>
      <c r="M179" s="48" t="str">
        <f ca="1">IF(Kruistabel!B179="","",_xlfn.IFERROR(VLOOKUP(Kruistabel!B179&amp;Kruistabel!B176,'h-uitslagen'!A:D,3,FALSE),VLOOKUP(Kruistabel!B176&amp;Kruistabel!B179,'h-uitslagen'!A:D,4,FALSE)))</f>
        <v/>
      </c>
      <c r="N179" s="48" t="str">
        <f ca="1">IF(Kruistabel!B179="","",_xlfn.IFERROR(VLOOKUP(Kruistabel!B179&amp;Kruistabel!B177,'h-uitslagen'!A:D,3,FALSE),VLOOKUP(Kruistabel!B177&amp;Kruistabel!B179,'h-uitslagen'!A:D,4,FALSE)))</f>
        <v/>
      </c>
      <c r="O179" s="48" t="str">
        <f ca="1">IF(Kruistabel!B179="","",_xlfn.IFERROR(VLOOKUP(Kruistabel!B179&amp;Kruistabel!B178,'h-uitslagen'!A:D,3,FALSE),VLOOKUP(Kruistabel!B178&amp;Kruistabel!B179,'h-uitslagen'!A:D,4,FALSE)))</f>
        <v/>
      </c>
      <c r="Q179" s="48">
        <f ca="1" t="shared" si="14"/>
        <v>0</v>
      </c>
    </row>
    <row r="180" spans="1:17" ht="12.75">
      <c r="A180" s="48"/>
      <c r="B180" s="48"/>
      <c r="C180" s="48"/>
      <c r="D180" s="48"/>
      <c r="G180" s="48"/>
      <c r="H180" s="48"/>
      <c r="I180" s="48"/>
      <c r="J180" s="48"/>
      <c r="K180" s="48"/>
      <c r="L180" s="48"/>
      <c r="Q180" s="48"/>
    </row>
    <row r="181" spans="1:17" ht="12.75">
      <c r="A181" s="4">
        <f>A169+1</f>
        <v>16</v>
      </c>
      <c r="B181" s="4">
        <v>1</v>
      </c>
      <c r="C181" s="4">
        <v>2</v>
      </c>
      <c r="D181" s="4">
        <v>3</v>
      </c>
      <c r="E181" s="4">
        <v>4</v>
      </c>
      <c r="F181" s="4">
        <v>5</v>
      </c>
      <c r="G181" s="4">
        <v>1</v>
      </c>
      <c r="H181" s="4">
        <v>2</v>
      </c>
      <c r="I181" s="4">
        <v>3</v>
      </c>
      <c r="J181" s="4">
        <v>4</v>
      </c>
      <c r="K181" s="4">
        <v>5</v>
      </c>
      <c r="L181" s="4">
        <v>6</v>
      </c>
      <c r="M181" s="4">
        <v>7</v>
      </c>
      <c r="N181" s="4">
        <v>8</v>
      </c>
      <c r="O181" s="4">
        <v>9</v>
      </c>
      <c r="P181" s="4">
        <v>10</v>
      </c>
      <c r="Q181" s="4" t="s">
        <v>86</v>
      </c>
    </row>
    <row r="182" spans="1:17" ht="12.75">
      <c r="A182" s="48">
        <f>A181</f>
        <v>16</v>
      </c>
      <c r="B182" s="48"/>
      <c r="C182" s="48"/>
      <c r="D182" s="48"/>
      <c r="G182" s="48"/>
      <c r="H182" s="48" t="str">
        <f ca="1">IF(Kruistabel!B182="","",_xlfn.IFERROR(VLOOKUP(Kruistabel!B182&amp;Kruistabel!B183,'h-uitslagen'!A:D,3,FALSE),VLOOKUP(Kruistabel!B183&amp;Kruistabel!B182,'h-uitslagen'!A:D,4,FALSE)))</f>
        <v/>
      </c>
      <c r="I182" s="48" t="str">
        <f ca="1">IF(Kruistabel!B182="","",_xlfn.IFERROR(VLOOKUP(Kruistabel!B182&amp;Kruistabel!B184,'h-uitslagen'!A:D,3,FALSE),VLOOKUP(Kruistabel!B184&amp;Kruistabel!B182,'h-uitslagen'!A:D,4,FALSE)))</f>
        <v/>
      </c>
      <c r="J182" s="48" t="str">
        <f ca="1">IF(Kruistabel!B182="","",_xlfn.IFERROR(VLOOKUP(Kruistabel!B182&amp;Kruistabel!B185,'h-uitslagen'!A:D,3,FALSE),VLOOKUP(Kruistabel!B185&amp;Kruistabel!B182,'h-uitslagen'!A:D,4,FALSE)))</f>
        <v/>
      </c>
      <c r="K182" s="48" t="str">
        <f ca="1">IF(Kruistabel!B182="","",_xlfn.IFERROR(VLOOKUP(Kruistabel!B182&amp;Kruistabel!B186,'h-uitslagen'!A:D,3,FALSE),VLOOKUP(Kruistabel!B186&amp;Kruistabel!B182,'h-uitslagen'!A:D,4,FALSE)))</f>
        <v/>
      </c>
      <c r="L182" s="48" t="str">
        <f ca="1">IF(Kruistabel!B182="","",_xlfn.IFERROR(VLOOKUP(Kruistabel!B182&amp;Kruistabel!B187,'h-uitslagen'!A:D,3,FALSE),VLOOKUP(Kruistabel!B187&amp;Kruistabel!B182,'h-uitslagen'!A:D,4,FALSE)))</f>
        <v/>
      </c>
      <c r="M182" s="48" t="str">
        <f ca="1">IF(Kruistabel!B182="","",_xlfn.IFERROR(VLOOKUP(Kruistabel!B182&amp;Kruistabel!B188,'h-uitslagen'!A:D,3,FALSE),VLOOKUP(Kruistabel!B188&amp;Kruistabel!B182,'h-uitslagen'!A:D,4,FALSE)))</f>
        <v/>
      </c>
      <c r="N182" s="48" t="str">
        <f ca="1">IF(Kruistabel!B182="","",_xlfn.IFERROR(VLOOKUP(Kruistabel!B182&amp;Kruistabel!B189,'h-uitslagen'!A:D,3,FALSE),VLOOKUP(Kruistabel!B189&amp;Kruistabel!B182,'h-uitslagen'!A:D,4,FALSE)))</f>
        <v/>
      </c>
      <c r="O182" s="48" t="str">
        <f ca="1">IF(Kruistabel!B182="","",_xlfn.IFERROR(VLOOKUP(Kruistabel!B182&amp;Kruistabel!B190,'h-uitslagen'!A:D,3,FALSE),VLOOKUP(Kruistabel!B190&amp;Kruistabel!B182,'h-uitslagen'!A:D,4,FALSE)))</f>
        <v/>
      </c>
      <c r="P182" s="48" t="str">
        <f ca="1">IF(Kruistabel!B182="","",_xlfn.IFERROR(VLOOKUP(Kruistabel!B182&amp;Kruistabel!B191,'h-uitslagen'!A:D,3,FALSE),VLOOKUP(Kruistabel!B191&amp;Kruistabel!B182,'h-uitslagen'!A:D,4,FALSE)))</f>
        <v/>
      </c>
      <c r="Q182" s="48">
        <f aca="true" t="shared" si="15" ref="Q182:Q191">SUM(G182:P182)</f>
        <v>0</v>
      </c>
    </row>
    <row r="183" spans="1:17" ht="12.75">
      <c r="A183" s="48">
        <f>A182</f>
        <v>16</v>
      </c>
      <c r="B183" s="48"/>
      <c r="C183" s="48"/>
      <c r="D183" s="48"/>
      <c r="G183" s="48" t="str">
        <f ca="1">IF(Kruistabel!B183="","",_xlfn.IFERROR(VLOOKUP(Kruistabel!B183&amp;Kruistabel!B182,'h-uitslagen'!A:D,3,FALSE),VLOOKUP(Kruistabel!B182&amp;Kruistabel!B183,'h-uitslagen'!A:D,4,FALSE)))</f>
        <v/>
      </c>
      <c r="H183" s="19"/>
      <c r="I183" s="48" t="str">
        <f ca="1">IF(Kruistabel!B183="","",_xlfn.IFERROR(VLOOKUP(Kruistabel!B183&amp;Kruistabel!B184,'h-uitslagen'!A:D,3,FALSE),VLOOKUP(Kruistabel!B184&amp;Kruistabel!B183,'h-uitslagen'!A:D,4,FALSE)))</f>
        <v/>
      </c>
      <c r="J183" s="48" t="str">
        <f ca="1">IF(Kruistabel!B183="","",_xlfn.IFERROR(VLOOKUP(Kruistabel!B183&amp;Kruistabel!B185,'h-uitslagen'!A:D,3,FALSE),VLOOKUP(Kruistabel!B185&amp;Kruistabel!B183,'h-uitslagen'!A:D,4,FALSE)))</f>
        <v/>
      </c>
      <c r="K183" s="48" t="str">
        <f ca="1">IF(Kruistabel!B183="","",_xlfn.IFERROR(VLOOKUP(Kruistabel!B183&amp;Kruistabel!B186,'h-uitslagen'!A:D,3,FALSE),VLOOKUP(Kruistabel!B186&amp;Kruistabel!B183,'h-uitslagen'!A:D,4,FALSE)))</f>
        <v/>
      </c>
      <c r="L183" s="48" t="str">
        <f ca="1">IF(Kruistabel!B183="","",_xlfn.IFERROR(VLOOKUP(Kruistabel!B183&amp;Kruistabel!B187,'h-uitslagen'!A:D,3,FALSE),VLOOKUP(Kruistabel!B187&amp;Kruistabel!B183,'h-uitslagen'!A:D,4,FALSE)))</f>
        <v/>
      </c>
      <c r="M183" s="48" t="str">
        <f ca="1">IF(Kruistabel!B183="","",_xlfn.IFERROR(VLOOKUP(Kruistabel!B183&amp;Kruistabel!B188,'h-uitslagen'!A:D,3,FALSE),VLOOKUP(Kruistabel!B188&amp;Kruistabel!B183,'h-uitslagen'!A:D,4,FALSE)))</f>
        <v/>
      </c>
      <c r="N183" s="48" t="str">
        <f ca="1">IF(Kruistabel!B183="","",_xlfn.IFERROR(VLOOKUP(Kruistabel!B183&amp;Kruistabel!B189,'h-uitslagen'!A:D,3,FALSE),VLOOKUP(Kruistabel!B189&amp;Kruistabel!B183,'h-uitslagen'!A:D,4,FALSE)))</f>
        <v/>
      </c>
      <c r="O183" s="48" t="str">
        <f ca="1">IF(Kruistabel!B183="","",_xlfn.IFERROR(VLOOKUP(Kruistabel!B183&amp;Kruistabel!B190,'h-uitslagen'!A:D,3,FALSE),VLOOKUP(Kruistabel!B190&amp;Kruistabel!B183,'h-uitslagen'!A:D,4,FALSE)))</f>
        <v/>
      </c>
      <c r="P183" s="48" t="str">
        <f ca="1">IF(Kruistabel!B183="","",_xlfn.IFERROR(VLOOKUP(Kruistabel!B183&amp;Kruistabel!B191,'h-uitslagen'!A:D,3,FALSE),VLOOKUP(Kruistabel!B191&amp;Kruistabel!B183,'h-uitslagen'!A:D,4,FALSE)))</f>
        <v/>
      </c>
      <c r="Q183" s="48">
        <f ca="1" t="shared" si="15"/>
        <v>0</v>
      </c>
    </row>
    <row r="184" spans="1:17" ht="12.75">
      <c r="A184" s="48">
        <f>A181</f>
        <v>16</v>
      </c>
      <c r="B184" s="48"/>
      <c r="C184" s="48"/>
      <c r="D184" s="48"/>
      <c r="G184" s="48" t="str">
        <f ca="1">IF(Kruistabel!B184="","",_xlfn.IFERROR(VLOOKUP(Kruistabel!B184&amp;Kruistabel!B182,'h-uitslagen'!A:D,3,FALSE),VLOOKUP(Kruistabel!B182&amp;Kruistabel!B184,'h-uitslagen'!A:D,4,FALSE)))</f>
        <v/>
      </c>
      <c r="H184" s="48" t="str">
        <f ca="1">IF(Kruistabel!B184="","",_xlfn.IFERROR(VLOOKUP(Kruistabel!B184&amp;Kruistabel!B183,'h-uitslagen'!A:D,3,FALSE),VLOOKUP(Kruistabel!B183&amp;Kruistabel!B184,'h-uitslagen'!A:D,4,FALSE)))</f>
        <v/>
      </c>
      <c r="I184" s="48"/>
      <c r="J184" s="48" t="str">
        <f ca="1">IF(Kruistabel!B184="","",_xlfn.IFERROR(VLOOKUP(Kruistabel!B184&amp;Kruistabel!B185,'h-uitslagen'!A:D,3,FALSE),VLOOKUP(Kruistabel!B185&amp;Kruistabel!B184,'h-uitslagen'!A:D,4,FALSE)))</f>
        <v/>
      </c>
      <c r="K184" s="48" t="str">
        <f ca="1">IF(Kruistabel!B184="","",_xlfn.IFERROR(VLOOKUP(Kruistabel!B184&amp;Kruistabel!B186,'h-uitslagen'!A:D,3,FALSE),VLOOKUP(Kruistabel!B186&amp;Kruistabel!B184,'h-uitslagen'!A:D,4,FALSE)))</f>
        <v/>
      </c>
      <c r="L184" s="48" t="str">
        <f ca="1">IF(Kruistabel!B184="","",_xlfn.IFERROR(VLOOKUP(Kruistabel!B184&amp;Kruistabel!B187,'h-uitslagen'!A:D,3,FALSE),VLOOKUP(Kruistabel!B187&amp;Kruistabel!B184,'h-uitslagen'!A:D,4,FALSE)))</f>
        <v/>
      </c>
      <c r="M184" s="48" t="str">
        <f ca="1">IF(Kruistabel!B184="","",_xlfn.IFERROR(VLOOKUP(Kruistabel!B184&amp;Kruistabel!B188,'h-uitslagen'!A:D,3,FALSE),VLOOKUP(Kruistabel!B188&amp;Kruistabel!B184,'h-uitslagen'!A:D,4,FALSE)))</f>
        <v/>
      </c>
      <c r="N184" s="48" t="str">
        <f ca="1">IF(Kruistabel!B184="","",_xlfn.IFERROR(VLOOKUP(Kruistabel!B184&amp;Kruistabel!B189,'h-uitslagen'!A:D,3,FALSE),VLOOKUP(Kruistabel!B189&amp;Kruistabel!B184,'h-uitslagen'!A:D,4,FALSE)))</f>
        <v/>
      </c>
      <c r="O184" s="48" t="str">
        <f ca="1">IF(Kruistabel!B184="","",_xlfn.IFERROR(VLOOKUP(Kruistabel!B184&amp;Kruistabel!B190,'h-uitslagen'!A:D,3,FALSE),VLOOKUP(Kruistabel!B190&amp;Kruistabel!B184,'h-uitslagen'!A:D,4,FALSE)))</f>
        <v/>
      </c>
      <c r="P184" s="48" t="str">
        <f ca="1">IF(Kruistabel!B184="","",_xlfn.IFERROR(VLOOKUP(Kruistabel!B184&amp;Kruistabel!B191,'h-uitslagen'!A:D,3,FALSE),VLOOKUP(Kruistabel!B191&amp;Kruistabel!B184,'h-uitslagen'!A:D,4,FALSE)))</f>
        <v/>
      </c>
      <c r="Q184" s="48">
        <f ca="1" t="shared" si="15"/>
        <v>0</v>
      </c>
    </row>
    <row r="185" spans="1:17" ht="12.75">
      <c r="A185" s="48">
        <f>A184</f>
        <v>16</v>
      </c>
      <c r="B185" s="4"/>
      <c r="C185" s="4"/>
      <c r="D185" s="4"/>
      <c r="E185" s="4"/>
      <c r="F185" s="4"/>
      <c r="G185" s="48" t="str">
        <f ca="1">IF(Kruistabel!B185="","",_xlfn.IFERROR(VLOOKUP(Kruistabel!B185&amp;Kruistabel!B182,'h-uitslagen'!A:D,3,FALSE),VLOOKUP(Kruistabel!B182&amp;Kruistabel!B185,'h-uitslagen'!A:D,4,FALSE)))</f>
        <v/>
      </c>
      <c r="H185" s="48" t="str">
        <f ca="1">IF(Kruistabel!B185="","",_xlfn.IFERROR(VLOOKUP(Kruistabel!B185&amp;Kruistabel!B183,'h-uitslagen'!A:D,3,FALSE),VLOOKUP(Kruistabel!B183&amp;Kruistabel!B185,'h-uitslagen'!A:D,4,FALSE)))</f>
        <v/>
      </c>
      <c r="I185" s="48" t="str">
        <f ca="1">IF(Kruistabel!B185="","",_xlfn.IFERROR(VLOOKUP(Kruistabel!B185&amp;Kruistabel!B184,'h-uitslagen'!A:D,3,FALSE),VLOOKUP(Kruistabel!B184&amp;Kruistabel!B185,'h-uitslagen'!A:D,4,FALSE)))</f>
        <v/>
      </c>
      <c r="J185" s="48"/>
      <c r="K185" s="48" t="str">
        <f ca="1">IF(Kruistabel!B185="","",_xlfn.IFERROR(VLOOKUP(Kruistabel!B185&amp;Kruistabel!B186,'h-uitslagen'!A:D,3,FALSE),VLOOKUP(Kruistabel!B186&amp;Kruistabel!B185,'h-uitslagen'!A:D,4,FALSE)))</f>
        <v/>
      </c>
      <c r="L185" s="48" t="str">
        <f ca="1">IF(Kruistabel!B185="","",_xlfn.IFERROR(VLOOKUP(Kruistabel!B185&amp;Kruistabel!B187,'h-uitslagen'!A:D,3,FALSE),VLOOKUP(Kruistabel!B187&amp;Kruistabel!B185,'h-uitslagen'!A:D,4,FALSE)))</f>
        <v/>
      </c>
      <c r="M185" s="48" t="str">
        <f ca="1">IF(Kruistabel!B185="","",_xlfn.IFERROR(VLOOKUP(Kruistabel!B185&amp;Kruistabel!B188,'h-uitslagen'!A:D,3,FALSE),VLOOKUP(Kruistabel!B188&amp;Kruistabel!B185,'h-uitslagen'!A:D,4,FALSE)))</f>
        <v/>
      </c>
      <c r="N185" s="48" t="str">
        <f ca="1">IF(Kruistabel!B185="","",_xlfn.IFERROR(VLOOKUP(Kruistabel!B185&amp;Kruistabel!B189,'h-uitslagen'!A:D,3,FALSE),VLOOKUP(Kruistabel!B189&amp;Kruistabel!B185,'h-uitslagen'!A:D,4,FALSE)))</f>
        <v/>
      </c>
      <c r="O185" s="48" t="str">
        <f ca="1">IF(Kruistabel!B185="","",_xlfn.IFERROR(VLOOKUP(Kruistabel!B185&amp;Kruistabel!B190,'h-uitslagen'!A:D,3,FALSE),VLOOKUP(Kruistabel!B190&amp;Kruistabel!B185,'h-uitslagen'!A:D,4,FALSE)))</f>
        <v/>
      </c>
      <c r="P185" s="48" t="str">
        <f ca="1">IF(Kruistabel!B185="","",_xlfn.IFERROR(VLOOKUP(Kruistabel!B185&amp;Kruistabel!B191,'h-uitslagen'!A:D,3,FALSE),VLOOKUP(Kruistabel!B191&amp;Kruistabel!B185,'h-uitslagen'!A:D,4,FALSE)))</f>
        <v/>
      </c>
      <c r="Q185" s="48">
        <f ca="1" t="shared" si="15"/>
        <v>0</v>
      </c>
    </row>
    <row r="186" spans="1:17" ht="12.75">
      <c r="A186" s="48">
        <f>A183</f>
        <v>16</v>
      </c>
      <c r="B186" s="48"/>
      <c r="C186" s="48"/>
      <c r="D186" s="48"/>
      <c r="G186" s="48" t="str">
        <f ca="1">IF(Kruistabel!B186="","",_xlfn.IFERROR(VLOOKUP(Kruistabel!B186&amp;Kruistabel!B182,'h-uitslagen'!A:D,3,FALSE),VLOOKUP(Kruistabel!B182&amp;Kruistabel!B186,'h-uitslagen'!A:D,4,FALSE)))</f>
        <v/>
      </c>
      <c r="H186" s="48" t="str">
        <f ca="1">IF(Kruistabel!B186="","",_xlfn.IFERROR(VLOOKUP(Kruistabel!B186&amp;Kruistabel!B183,'h-uitslagen'!A:D,3,FALSE),VLOOKUP(Kruistabel!B183&amp;Kruistabel!B186,'h-uitslagen'!A:D,4,FALSE)))</f>
        <v/>
      </c>
      <c r="I186" s="48" t="str">
        <f ca="1">IF(Kruistabel!B186="","",_xlfn.IFERROR(VLOOKUP(Kruistabel!B186&amp;Kruistabel!B184,'h-uitslagen'!A:D,3,FALSE),VLOOKUP(Kruistabel!B184&amp;Kruistabel!B186,'h-uitslagen'!A:D,4,FALSE)))</f>
        <v/>
      </c>
      <c r="J186" s="48" t="str">
        <f ca="1">IF(Kruistabel!B186="","",_xlfn.IFERROR(VLOOKUP(Kruistabel!B186&amp;Kruistabel!B185,'h-uitslagen'!A:D,3,FALSE),VLOOKUP(Kruistabel!B185&amp;Kruistabel!B186,'h-uitslagen'!A:D,4,FALSE)))</f>
        <v/>
      </c>
      <c r="K186" s="48"/>
      <c r="L186" s="48" t="str">
        <f ca="1">IF(Kruistabel!B186="","",_xlfn.IFERROR(VLOOKUP(Kruistabel!B186&amp;Kruistabel!B187,'h-uitslagen'!A:D,3,FALSE),VLOOKUP(Kruistabel!B187&amp;Kruistabel!B186,'h-uitslagen'!A:D,4,FALSE)))</f>
        <v/>
      </c>
      <c r="M186" s="48" t="str">
        <f ca="1">IF(Kruistabel!B186="","",_xlfn.IFERROR(VLOOKUP(Kruistabel!B186&amp;Kruistabel!B188,'h-uitslagen'!A:D,3,FALSE),VLOOKUP(Kruistabel!B188&amp;Kruistabel!B186,'h-uitslagen'!A:D,4,FALSE)))</f>
        <v/>
      </c>
      <c r="N186" s="48" t="str">
        <f ca="1">IF(Kruistabel!B186="","",_xlfn.IFERROR(VLOOKUP(Kruistabel!B186&amp;Kruistabel!B189,'h-uitslagen'!A:D,3,FALSE),VLOOKUP(Kruistabel!B189&amp;Kruistabel!B186,'h-uitslagen'!A:D,4,FALSE)))</f>
        <v/>
      </c>
      <c r="O186" s="48" t="str">
        <f ca="1">IF(Kruistabel!B186="","",_xlfn.IFERROR(VLOOKUP(Kruistabel!B186&amp;Kruistabel!B190,'h-uitslagen'!A:D,3,FALSE),VLOOKUP(Kruistabel!B190&amp;Kruistabel!B186,'h-uitslagen'!A:D,4,FALSE)))</f>
        <v/>
      </c>
      <c r="P186" s="48" t="str">
        <f ca="1">IF(Kruistabel!B186="","",_xlfn.IFERROR(VLOOKUP(Kruistabel!B186&amp;Kruistabel!B191,'h-uitslagen'!A:D,3,FALSE),VLOOKUP(Kruistabel!B191&amp;Kruistabel!B186,'h-uitslagen'!A:D,4,FALSE)))</f>
        <v/>
      </c>
      <c r="Q186" s="48">
        <f ca="1" t="shared" si="15"/>
        <v>0</v>
      </c>
    </row>
    <row r="187" spans="1:17" ht="12.75">
      <c r="A187" s="48">
        <f>A186</f>
        <v>16</v>
      </c>
      <c r="B187" s="48"/>
      <c r="C187" s="48"/>
      <c r="D187" s="48"/>
      <c r="G187" s="48" t="str">
        <f ca="1">IF(Kruistabel!B187="","",_xlfn.IFERROR(VLOOKUP(Kruistabel!B187&amp;Kruistabel!B182,'h-uitslagen'!A:D,3,FALSE),VLOOKUP(Kruistabel!B182&amp;Kruistabel!B187,'h-uitslagen'!A:D,4,FALSE)))</f>
        <v/>
      </c>
      <c r="H187" s="48" t="str">
        <f ca="1">IF(Kruistabel!B187="","",_xlfn.IFERROR(VLOOKUP(Kruistabel!B187&amp;Kruistabel!B183,'h-uitslagen'!A:D,3,FALSE),VLOOKUP(Kruistabel!B183&amp;Kruistabel!B187,'h-uitslagen'!A:D,4,FALSE)))</f>
        <v/>
      </c>
      <c r="I187" s="48" t="str">
        <f ca="1">IF(Kruistabel!B187="","",_xlfn.IFERROR(VLOOKUP(Kruistabel!B187&amp;Kruistabel!B184,'h-uitslagen'!A:D,3,FALSE),VLOOKUP(Kruistabel!B184&amp;Kruistabel!B187,'h-uitslagen'!A:D,4,FALSE)))</f>
        <v/>
      </c>
      <c r="J187" s="48" t="str">
        <f ca="1">IF(Kruistabel!B187="","",_xlfn.IFERROR(VLOOKUP(Kruistabel!B187&amp;Kruistabel!B185,'h-uitslagen'!A:D,3,FALSE),VLOOKUP(Kruistabel!B185&amp;Kruistabel!B187,'h-uitslagen'!A:D,4,FALSE)))</f>
        <v/>
      </c>
      <c r="K187" s="48" t="str">
        <f ca="1">IF(Kruistabel!B187="","",_xlfn.IFERROR(VLOOKUP(Kruistabel!B187&amp;Kruistabel!B186,'h-uitslagen'!A:D,3,FALSE),VLOOKUP(Kruistabel!B186&amp;Kruistabel!B187,'h-uitslagen'!A:D,4,FALSE)))</f>
        <v/>
      </c>
      <c r="L187" s="48"/>
      <c r="M187" s="48" t="str">
        <f ca="1">IF(Kruistabel!B187="","",_xlfn.IFERROR(VLOOKUP(Kruistabel!B187&amp;Kruistabel!B188,'h-uitslagen'!A:D,3,FALSE),VLOOKUP(Kruistabel!B188&amp;Kruistabel!B187,'h-uitslagen'!A:D,4,FALSE)))</f>
        <v/>
      </c>
      <c r="N187" s="48" t="str">
        <f ca="1">IF(Kruistabel!B187="","",_xlfn.IFERROR(VLOOKUP(Kruistabel!B187&amp;Kruistabel!B189,'h-uitslagen'!A:D,3,FALSE),VLOOKUP(Kruistabel!B189&amp;Kruistabel!B187,'h-uitslagen'!A:D,4,FALSE)))</f>
        <v/>
      </c>
      <c r="O187" s="48" t="str">
        <f ca="1">IF(Kruistabel!B187="","",_xlfn.IFERROR(VLOOKUP(Kruistabel!B187&amp;Kruistabel!B190,'h-uitslagen'!A:D,3,FALSE),VLOOKUP(Kruistabel!B190&amp;Kruistabel!B187,'h-uitslagen'!A:D,4,FALSE)))</f>
        <v/>
      </c>
      <c r="P187" s="48" t="str">
        <f ca="1">IF(Kruistabel!B187="","",_xlfn.IFERROR(VLOOKUP(Kruistabel!B187&amp;Kruistabel!B191,'h-uitslagen'!A:D,3,FALSE),VLOOKUP(Kruistabel!B191&amp;Kruistabel!B187,'h-uitslagen'!A:D,4,FALSE)))</f>
        <v/>
      </c>
      <c r="Q187" s="48">
        <f ca="1" t="shared" si="15"/>
        <v>0</v>
      </c>
    </row>
    <row r="188" spans="1:17" ht="12.75">
      <c r="A188" s="48">
        <f>A187</f>
        <v>16</v>
      </c>
      <c r="B188" s="48"/>
      <c r="C188" s="48"/>
      <c r="D188" s="48"/>
      <c r="G188" s="48" t="str">
        <f ca="1">IF(Kruistabel!B188="","",_xlfn.IFERROR(VLOOKUP(Kruistabel!B188&amp;Kruistabel!B182,'h-uitslagen'!A:D,3,FALSE),VLOOKUP(Kruistabel!B182&amp;Kruistabel!B188,'h-uitslagen'!A:D,4,FALSE)))</f>
        <v/>
      </c>
      <c r="H188" s="48" t="str">
        <f ca="1">IF(Kruistabel!B188="","",_xlfn.IFERROR(VLOOKUP(Kruistabel!B188&amp;Kruistabel!B183,'h-uitslagen'!A:D,3,FALSE),VLOOKUP(Kruistabel!B183&amp;Kruistabel!B188,'h-uitslagen'!A:D,4,FALSE)))</f>
        <v/>
      </c>
      <c r="I188" s="48" t="str">
        <f ca="1">IF(Kruistabel!B188="","",_xlfn.IFERROR(VLOOKUP(Kruistabel!B188&amp;Kruistabel!B184,'h-uitslagen'!A:D,3,FALSE),VLOOKUP(Kruistabel!B184&amp;Kruistabel!B188,'h-uitslagen'!A:D,4,FALSE)))</f>
        <v/>
      </c>
      <c r="J188" s="48" t="str">
        <f ca="1">IF(Kruistabel!B188="","",_xlfn.IFERROR(VLOOKUP(Kruistabel!B188&amp;Kruistabel!B185,'h-uitslagen'!A:D,3,FALSE),VLOOKUP(Kruistabel!B185&amp;Kruistabel!B188,'h-uitslagen'!A:D,4,FALSE)))</f>
        <v/>
      </c>
      <c r="K188" s="48" t="str">
        <f ca="1">IF(Kruistabel!B188="","",_xlfn.IFERROR(VLOOKUP(Kruistabel!B188&amp;Kruistabel!B186,'h-uitslagen'!A:D,3,FALSE),VLOOKUP(Kruistabel!B186&amp;Kruistabel!B188,'h-uitslagen'!A:D,4,FALSE)))</f>
        <v/>
      </c>
      <c r="L188" s="48" t="str">
        <f ca="1">IF(Kruistabel!B188="","",_xlfn.IFERROR(VLOOKUP(Kruistabel!B188&amp;Kruistabel!B187,'h-uitslagen'!A:D,3,FALSE),VLOOKUP(Kruistabel!B187&amp;Kruistabel!B188,'h-uitslagen'!A:D,4,FALSE)))</f>
        <v/>
      </c>
      <c r="N188" s="48" t="str">
        <f ca="1">IF(Kruistabel!B188="","",_xlfn.IFERROR(VLOOKUP(Kruistabel!B188&amp;Kruistabel!B189,'h-uitslagen'!A:D,3,FALSE),VLOOKUP(Kruistabel!B189&amp;Kruistabel!B188,'h-uitslagen'!A:D,4,FALSE)))</f>
        <v/>
      </c>
      <c r="O188" s="48" t="str">
        <f ca="1">IF(Kruistabel!B188="","",_xlfn.IFERROR(VLOOKUP(Kruistabel!B188&amp;Kruistabel!B190,'h-uitslagen'!A:D,3,FALSE),VLOOKUP(Kruistabel!B190&amp;Kruistabel!B188,'h-uitslagen'!A:D,4,FALSE)))</f>
        <v/>
      </c>
      <c r="P188" s="48" t="str">
        <f ca="1">IF(Kruistabel!B188="","",_xlfn.IFERROR(VLOOKUP(Kruistabel!B188&amp;Kruistabel!B191,'h-uitslagen'!A:D,3,FALSE),VLOOKUP(Kruistabel!B191&amp;Kruistabel!B188,'h-uitslagen'!A:D,4,FALSE)))</f>
        <v/>
      </c>
      <c r="Q188" s="48">
        <f ca="1" t="shared" si="15"/>
        <v>0</v>
      </c>
    </row>
    <row r="189" spans="1:17" ht="12.75">
      <c r="A189" s="48">
        <f>A188</f>
        <v>16</v>
      </c>
      <c r="B189" s="48"/>
      <c r="C189" s="48"/>
      <c r="D189" s="48"/>
      <c r="G189" s="48" t="str">
        <f ca="1">IF(Kruistabel!B189="","",_xlfn.IFERROR(VLOOKUP(Kruistabel!B189&amp;Kruistabel!B182,'h-uitslagen'!A:D,3,FALSE),VLOOKUP(Kruistabel!B182&amp;Kruistabel!B189,'h-uitslagen'!A:D,4,FALSE)))</f>
        <v/>
      </c>
      <c r="H189" s="48" t="str">
        <f ca="1">IF(Kruistabel!B189="","",_xlfn.IFERROR(VLOOKUP(Kruistabel!B189&amp;Kruistabel!B183,'h-uitslagen'!A:D,3,FALSE),VLOOKUP(Kruistabel!B183&amp;Kruistabel!B189,'h-uitslagen'!A:D,4,FALSE)))</f>
        <v/>
      </c>
      <c r="I189" s="48" t="str">
        <f ca="1">IF(Kruistabel!B189="","",_xlfn.IFERROR(VLOOKUP(Kruistabel!B189&amp;Kruistabel!B184,'h-uitslagen'!A:D,3,FALSE),VLOOKUP(Kruistabel!B184&amp;Kruistabel!B189,'h-uitslagen'!A:D,4,FALSE)))</f>
        <v/>
      </c>
      <c r="J189" s="48" t="str">
        <f ca="1">IF(Kruistabel!B189="","",_xlfn.IFERROR(VLOOKUP(Kruistabel!B189&amp;Kruistabel!B185,'h-uitslagen'!A:D,3,FALSE),VLOOKUP(Kruistabel!B185&amp;Kruistabel!B189,'h-uitslagen'!A:D,4,FALSE)))</f>
        <v/>
      </c>
      <c r="K189" s="48" t="str">
        <f ca="1">IF(Kruistabel!B189="","",_xlfn.IFERROR(VLOOKUP(Kruistabel!B189&amp;Kruistabel!B186,'h-uitslagen'!A:D,3,FALSE),VLOOKUP(Kruistabel!B186&amp;Kruistabel!B189,'h-uitslagen'!A:D,4,FALSE)))</f>
        <v/>
      </c>
      <c r="L189" s="48" t="str">
        <f ca="1">IF(Kruistabel!B189="","",_xlfn.IFERROR(VLOOKUP(Kruistabel!B189&amp;Kruistabel!B187,'h-uitslagen'!A:D,3,FALSE),VLOOKUP(Kruistabel!B187&amp;Kruistabel!B189,'h-uitslagen'!A:D,4,FALSE)))</f>
        <v/>
      </c>
      <c r="M189" s="48" t="str">
        <f ca="1">IF(Kruistabel!B189="","",_xlfn.IFERROR(VLOOKUP(Kruistabel!B189&amp;Kruistabel!B188,'h-uitslagen'!A:D,3,FALSE),VLOOKUP(Kruistabel!B188&amp;Kruistabel!B189,'h-uitslagen'!A:D,4,FALSE)))</f>
        <v/>
      </c>
      <c r="O189" s="48" t="str">
        <f ca="1">IF(Kruistabel!B189="","",_xlfn.IFERROR(VLOOKUP(Kruistabel!B189&amp;Kruistabel!B190,'h-uitslagen'!A:D,3,FALSE),VLOOKUP(Kruistabel!B190&amp;Kruistabel!B189,'h-uitslagen'!A:D,4,FALSE)))</f>
        <v/>
      </c>
      <c r="P189" s="48" t="str">
        <f ca="1">IF(Kruistabel!B189="","",_xlfn.IFERROR(VLOOKUP(Kruistabel!B189&amp;Kruistabel!B191,'h-uitslagen'!A:D,3,FALSE),VLOOKUP(Kruistabel!B191&amp;Kruistabel!B189,'h-uitslagen'!A:D,4,FALSE)))</f>
        <v/>
      </c>
      <c r="Q189" s="48">
        <f ca="1" t="shared" si="15"/>
        <v>0</v>
      </c>
    </row>
    <row r="190" spans="1:17" ht="12.75">
      <c r="A190" s="48">
        <f>A189</f>
        <v>16</v>
      </c>
      <c r="B190" s="48"/>
      <c r="C190" s="48"/>
      <c r="D190" s="48"/>
      <c r="G190" s="48" t="str">
        <f ca="1">IF(Kruistabel!B190="","",_xlfn.IFERROR(VLOOKUP(Kruistabel!B190&amp;Kruistabel!B182,'h-uitslagen'!A:D,3,FALSE),VLOOKUP(Kruistabel!B182&amp;Kruistabel!B190,'h-uitslagen'!A:D,4,FALSE)))</f>
        <v/>
      </c>
      <c r="H190" s="48" t="str">
        <f ca="1">IF(Kruistabel!B190="","",_xlfn.IFERROR(VLOOKUP(Kruistabel!B190&amp;Kruistabel!B183,'h-uitslagen'!A:D,3,FALSE),VLOOKUP(Kruistabel!B183&amp;Kruistabel!B190,'h-uitslagen'!A:D,4,FALSE)))</f>
        <v/>
      </c>
      <c r="I190" s="48" t="str">
        <f ca="1">IF(Kruistabel!B190="","",_xlfn.IFERROR(VLOOKUP(Kruistabel!B190&amp;Kruistabel!B184,'h-uitslagen'!A:D,3,FALSE),VLOOKUP(Kruistabel!B184&amp;Kruistabel!B190,'h-uitslagen'!A:D,4,FALSE)))</f>
        <v/>
      </c>
      <c r="J190" s="48" t="str">
        <f ca="1">IF(Kruistabel!B190="","",_xlfn.IFERROR(VLOOKUP(Kruistabel!B190&amp;Kruistabel!B185,'h-uitslagen'!A:D,3,FALSE),VLOOKUP(Kruistabel!B185&amp;Kruistabel!B190,'h-uitslagen'!A:D,4,FALSE)))</f>
        <v/>
      </c>
      <c r="K190" s="48" t="str">
        <f ca="1">IF(Kruistabel!B190="","",_xlfn.IFERROR(VLOOKUP(Kruistabel!B190&amp;Kruistabel!B186,'h-uitslagen'!A:D,3,FALSE),VLOOKUP(Kruistabel!B186&amp;Kruistabel!B190,'h-uitslagen'!A:D,4,FALSE)))</f>
        <v/>
      </c>
      <c r="L190" s="48" t="str">
        <f ca="1">IF(Kruistabel!B190="","",_xlfn.IFERROR(VLOOKUP(Kruistabel!B190&amp;Kruistabel!B187,'h-uitslagen'!A:D,3,FALSE),VLOOKUP(Kruistabel!B187&amp;Kruistabel!B190,'h-uitslagen'!A:D,4,FALSE)))</f>
        <v/>
      </c>
      <c r="M190" s="48" t="str">
        <f ca="1">IF(Kruistabel!B190="","",_xlfn.IFERROR(VLOOKUP(Kruistabel!B190&amp;Kruistabel!B188,'h-uitslagen'!A:D,3,FALSE),VLOOKUP(Kruistabel!B188&amp;Kruistabel!B190,'h-uitslagen'!A:D,4,FALSE)))</f>
        <v/>
      </c>
      <c r="N190" s="48" t="str">
        <f ca="1">IF(Kruistabel!B190="","",_xlfn.IFERROR(VLOOKUP(Kruistabel!B190&amp;Kruistabel!B189,'h-uitslagen'!A:D,3,FALSE),VLOOKUP(Kruistabel!B189&amp;Kruistabel!B190,'h-uitslagen'!A:D,4,FALSE)))</f>
        <v/>
      </c>
      <c r="P190" s="48" t="str">
        <f ca="1">IF(Kruistabel!B190="","",_xlfn.IFERROR(VLOOKUP(Kruistabel!B190&amp;Kruistabel!B191,'h-uitslagen'!A:D,3,FALSE),VLOOKUP(Kruistabel!B191&amp;Kruistabel!B190,'h-uitslagen'!A:D,4,FALSE)))</f>
        <v/>
      </c>
      <c r="Q190" s="48">
        <f ca="1" t="shared" si="15"/>
        <v>0</v>
      </c>
    </row>
    <row r="191" spans="1:17" ht="12.75">
      <c r="A191" s="48">
        <f>A190</f>
        <v>16</v>
      </c>
      <c r="B191" s="48"/>
      <c r="C191" s="48"/>
      <c r="D191" s="48"/>
      <c r="G191" s="48" t="str">
        <f ca="1">IF(Kruistabel!B191="","",_xlfn.IFERROR(VLOOKUP(Kruistabel!B191&amp;Kruistabel!B182,'h-uitslagen'!A:D,3,FALSE),VLOOKUP(Kruistabel!B182&amp;Kruistabel!B191,'h-uitslagen'!A:D,4,FALSE)))</f>
        <v/>
      </c>
      <c r="H191" s="48" t="str">
        <f ca="1">IF(Kruistabel!B191="","",_xlfn.IFERROR(VLOOKUP(Kruistabel!B191&amp;Kruistabel!B183,'h-uitslagen'!A:D,3,FALSE),VLOOKUP(Kruistabel!B183&amp;Kruistabel!B191,'h-uitslagen'!A:D,4,FALSE)))</f>
        <v/>
      </c>
      <c r="I191" s="48" t="str">
        <f ca="1">IF(Kruistabel!B191="","",_xlfn.IFERROR(VLOOKUP(Kruistabel!B191&amp;Kruistabel!B184,'h-uitslagen'!A:D,3,FALSE),VLOOKUP(Kruistabel!B184&amp;Kruistabel!B191,'h-uitslagen'!A:D,4,FALSE)))</f>
        <v/>
      </c>
      <c r="J191" s="48" t="str">
        <f ca="1">IF(Kruistabel!B191="","",_xlfn.IFERROR(VLOOKUP(Kruistabel!B191&amp;Kruistabel!B185,'h-uitslagen'!A:D,3,FALSE),VLOOKUP(Kruistabel!B185&amp;Kruistabel!B191,'h-uitslagen'!A:D,4,FALSE)))</f>
        <v/>
      </c>
      <c r="K191" s="48" t="str">
        <f ca="1">IF(Kruistabel!B191="","",_xlfn.IFERROR(VLOOKUP(Kruistabel!B191&amp;Kruistabel!B186,'h-uitslagen'!A:D,3,FALSE),VLOOKUP(Kruistabel!B186&amp;Kruistabel!B191,'h-uitslagen'!A:D,4,FALSE)))</f>
        <v/>
      </c>
      <c r="L191" s="48" t="str">
        <f ca="1">IF(Kruistabel!B191="","",_xlfn.IFERROR(VLOOKUP(Kruistabel!B191&amp;Kruistabel!B187,'h-uitslagen'!A:D,3,FALSE),VLOOKUP(Kruistabel!B187&amp;Kruistabel!B191,'h-uitslagen'!A:D,4,FALSE)))</f>
        <v/>
      </c>
      <c r="M191" s="48" t="str">
        <f ca="1">IF(Kruistabel!B191="","",_xlfn.IFERROR(VLOOKUP(Kruistabel!B191&amp;Kruistabel!B188,'h-uitslagen'!A:D,3,FALSE),VLOOKUP(Kruistabel!B188&amp;Kruistabel!B191,'h-uitslagen'!A:D,4,FALSE)))</f>
        <v/>
      </c>
      <c r="N191" s="48" t="str">
        <f ca="1">IF(Kruistabel!B191="","",_xlfn.IFERROR(VLOOKUP(Kruistabel!B191&amp;Kruistabel!B189,'h-uitslagen'!A:D,3,FALSE),VLOOKUP(Kruistabel!B189&amp;Kruistabel!B191,'h-uitslagen'!A:D,4,FALSE)))</f>
        <v/>
      </c>
      <c r="O191" s="48" t="str">
        <f ca="1">IF(Kruistabel!B191="","",_xlfn.IFERROR(VLOOKUP(Kruistabel!B191&amp;Kruistabel!B190,'h-uitslagen'!A:D,3,FALSE),VLOOKUP(Kruistabel!B190&amp;Kruistabel!B191,'h-uitslagen'!A:D,4,FALSE)))</f>
        <v/>
      </c>
      <c r="Q191" s="48">
        <f ca="1" t="shared" si="15"/>
        <v>0</v>
      </c>
    </row>
    <row r="192" spans="1:17" ht="12.75">
      <c r="A192" s="48"/>
      <c r="B192" s="48"/>
      <c r="C192" s="48"/>
      <c r="D192" s="48"/>
      <c r="G192" s="48"/>
      <c r="H192" s="48"/>
      <c r="I192" s="48"/>
      <c r="J192" s="48"/>
      <c r="K192" s="48"/>
      <c r="L192" s="48"/>
      <c r="Q192" s="48"/>
    </row>
    <row r="193" spans="1:17" ht="12.75">
      <c r="A193" s="4">
        <f>A181+1</f>
        <v>17</v>
      </c>
      <c r="B193" s="4">
        <v>1</v>
      </c>
      <c r="C193" s="4">
        <v>2</v>
      </c>
      <c r="D193" s="4">
        <v>3</v>
      </c>
      <c r="E193" s="4">
        <v>4</v>
      </c>
      <c r="F193" s="4">
        <v>5</v>
      </c>
      <c r="G193" s="4">
        <v>1</v>
      </c>
      <c r="H193" s="4">
        <v>2</v>
      </c>
      <c r="I193" s="4">
        <v>3</v>
      </c>
      <c r="J193" s="4">
        <v>4</v>
      </c>
      <c r="K193" s="4">
        <v>5</v>
      </c>
      <c r="L193" s="4">
        <v>6</v>
      </c>
      <c r="M193" s="4">
        <v>7</v>
      </c>
      <c r="N193" s="4">
        <v>8</v>
      </c>
      <c r="O193" s="4">
        <v>9</v>
      </c>
      <c r="P193" s="4">
        <v>10</v>
      </c>
      <c r="Q193" s="4" t="s">
        <v>86</v>
      </c>
    </row>
    <row r="194" spans="1:17" ht="12.75">
      <c r="A194" s="48">
        <f>A193</f>
        <v>17</v>
      </c>
      <c r="B194" s="48"/>
      <c r="C194" s="48"/>
      <c r="D194" s="48"/>
      <c r="G194" s="48"/>
      <c r="H194" s="48" t="str">
        <f ca="1">IF(Kruistabel!B194="","",_xlfn.IFERROR(VLOOKUP(Kruistabel!B194&amp;Kruistabel!B195,'h-uitslagen'!A:D,3,FALSE),VLOOKUP(Kruistabel!B195&amp;Kruistabel!B194,'h-uitslagen'!A:D,4,FALSE)))</f>
        <v/>
      </c>
      <c r="I194" s="48" t="str">
        <f ca="1">IF(Kruistabel!B194="","",_xlfn.IFERROR(VLOOKUP(Kruistabel!B194&amp;Kruistabel!B196,'h-uitslagen'!A:D,3,FALSE),VLOOKUP(Kruistabel!B196&amp;Kruistabel!B194,'h-uitslagen'!A:D,4,FALSE)))</f>
        <v/>
      </c>
      <c r="J194" s="48" t="str">
        <f ca="1">IF(Kruistabel!B194="","",_xlfn.IFERROR(VLOOKUP(Kruistabel!B194&amp;Kruistabel!B197,'h-uitslagen'!A:D,3,FALSE),VLOOKUP(Kruistabel!B197&amp;Kruistabel!B194,'h-uitslagen'!A:D,4,FALSE)))</f>
        <v/>
      </c>
      <c r="K194" s="48" t="str">
        <f ca="1">IF(Kruistabel!B194="","",_xlfn.IFERROR(VLOOKUP(Kruistabel!B194&amp;Kruistabel!B198,'h-uitslagen'!A:D,3,FALSE),VLOOKUP(Kruistabel!B198&amp;Kruistabel!B194,'h-uitslagen'!A:D,4,FALSE)))</f>
        <v/>
      </c>
      <c r="L194" s="48" t="str">
        <f ca="1">IF(Kruistabel!B194="","",_xlfn.IFERROR(VLOOKUP(Kruistabel!B194&amp;Kruistabel!B199,'h-uitslagen'!A:D,3,FALSE),VLOOKUP(Kruistabel!B199&amp;Kruistabel!B194,'h-uitslagen'!A:D,4,FALSE)))</f>
        <v/>
      </c>
      <c r="M194" s="48" t="str">
        <f ca="1">IF(Kruistabel!B194="","",_xlfn.IFERROR(VLOOKUP(Kruistabel!B194&amp;Kruistabel!B200,'h-uitslagen'!A:D,3,FALSE),VLOOKUP(Kruistabel!B200&amp;Kruistabel!B194,'h-uitslagen'!A:D,4,FALSE)))</f>
        <v/>
      </c>
      <c r="N194" s="48" t="str">
        <f ca="1">IF(Kruistabel!B194="","",_xlfn.IFERROR(VLOOKUP(Kruistabel!B194&amp;Kruistabel!B201,'h-uitslagen'!A:D,3,FALSE),VLOOKUP(Kruistabel!B201&amp;Kruistabel!B194,'h-uitslagen'!A:D,4,FALSE)))</f>
        <v/>
      </c>
      <c r="O194" s="48" t="str">
        <f ca="1">IF(Kruistabel!B194="","",_xlfn.IFERROR(VLOOKUP(Kruistabel!B194&amp;Kruistabel!B202,'h-uitslagen'!A:D,3,FALSE),VLOOKUP(Kruistabel!B202&amp;Kruistabel!B194,'h-uitslagen'!A:D,4,FALSE)))</f>
        <v/>
      </c>
      <c r="P194" s="48" t="str">
        <f ca="1">IF(Kruistabel!B194="","",_xlfn.IFERROR(VLOOKUP(Kruistabel!B194&amp;Kruistabel!B203,'h-uitslagen'!A:D,3,FALSE),VLOOKUP(Kruistabel!B203&amp;Kruistabel!B194,'h-uitslagen'!A:D,4,FALSE)))</f>
        <v/>
      </c>
      <c r="Q194" s="48">
        <f aca="true" t="shared" si="16" ref="Q194:Q203">SUM(G194:P194)</f>
        <v>0</v>
      </c>
    </row>
    <row r="195" spans="1:17" ht="12.75">
      <c r="A195" s="48">
        <f>A194</f>
        <v>17</v>
      </c>
      <c r="B195" s="48"/>
      <c r="C195" s="48"/>
      <c r="D195" s="48"/>
      <c r="G195" s="48" t="str">
        <f ca="1">IF(Kruistabel!B195="","",_xlfn.IFERROR(VLOOKUP(Kruistabel!B195&amp;Kruistabel!B194,'h-uitslagen'!A:D,3,FALSE),VLOOKUP(Kruistabel!B194&amp;Kruistabel!B195,'h-uitslagen'!A:D,4,FALSE)))</f>
        <v/>
      </c>
      <c r="H195" s="19"/>
      <c r="I195" s="48" t="str">
        <f ca="1">IF(Kruistabel!B195="","",_xlfn.IFERROR(VLOOKUP(Kruistabel!B195&amp;Kruistabel!B196,'h-uitslagen'!A:D,3,FALSE),VLOOKUP(Kruistabel!B196&amp;Kruistabel!B195,'h-uitslagen'!A:D,4,FALSE)))</f>
        <v/>
      </c>
      <c r="J195" s="48" t="str">
        <f ca="1">IF(Kruistabel!B195="","",_xlfn.IFERROR(VLOOKUP(Kruistabel!B195&amp;Kruistabel!B197,'h-uitslagen'!A:D,3,FALSE),VLOOKUP(Kruistabel!B197&amp;Kruistabel!B195,'h-uitslagen'!A:D,4,FALSE)))</f>
        <v/>
      </c>
      <c r="K195" s="48" t="str">
        <f ca="1">IF(Kruistabel!B195="","",_xlfn.IFERROR(VLOOKUP(Kruistabel!B195&amp;Kruistabel!B198,'h-uitslagen'!A:D,3,FALSE),VLOOKUP(Kruistabel!B198&amp;Kruistabel!B195,'h-uitslagen'!A:D,4,FALSE)))</f>
        <v/>
      </c>
      <c r="L195" s="48" t="str">
        <f ca="1">IF(Kruistabel!B195="","",_xlfn.IFERROR(VLOOKUP(Kruistabel!B195&amp;Kruistabel!B199,'h-uitslagen'!A:D,3,FALSE),VLOOKUP(Kruistabel!B199&amp;Kruistabel!B195,'h-uitslagen'!A:D,4,FALSE)))</f>
        <v/>
      </c>
      <c r="M195" s="48" t="str">
        <f ca="1">IF(Kruistabel!B195="","",_xlfn.IFERROR(VLOOKUP(Kruistabel!B195&amp;Kruistabel!B200,'h-uitslagen'!A:D,3,FALSE),VLOOKUP(Kruistabel!B200&amp;Kruistabel!B195,'h-uitslagen'!A:D,4,FALSE)))</f>
        <v/>
      </c>
      <c r="N195" s="48" t="str">
        <f ca="1">IF(Kruistabel!B195="","",_xlfn.IFERROR(VLOOKUP(Kruistabel!B195&amp;Kruistabel!B201,'h-uitslagen'!A:D,3,FALSE),VLOOKUP(Kruistabel!B201&amp;Kruistabel!B195,'h-uitslagen'!A:D,4,FALSE)))</f>
        <v/>
      </c>
      <c r="O195" s="48" t="str">
        <f ca="1">IF(Kruistabel!B195="","",_xlfn.IFERROR(VLOOKUP(Kruistabel!B195&amp;Kruistabel!B202,'h-uitslagen'!A:D,3,FALSE),VLOOKUP(Kruistabel!B202&amp;Kruistabel!B195,'h-uitslagen'!A:D,4,FALSE)))</f>
        <v/>
      </c>
      <c r="P195" s="48" t="str">
        <f ca="1">IF(Kruistabel!B195="","",_xlfn.IFERROR(VLOOKUP(Kruistabel!B195&amp;Kruistabel!B203,'h-uitslagen'!A:D,3,FALSE),VLOOKUP(Kruistabel!B203&amp;Kruistabel!B195,'h-uitslagen'!A:D,4,FALSE)))</f>
        <v/>
      </c>
      <c r="Q195" s="48">
        <f ca="1" t="shared" si="16"/>
        <v>0</v>
      </c>
    </row>
    <row r="196" spans="1:17" ht="12.75">
      <c r="A196" s="48">
        <f>A193</f>
        <v>17</v>
      </c>
      <c r="B196" s="48"/>
      <c r="C196" s="48"/>
      <c r="D196" s="48"/>
      <c r="G196" s="48" t="str">
        <f ca="1">IF(Kruistabel!B196="","",_xlfn.IFERROR(VLOOKUP(Kruistabel!B196&amp;Kruistabel!B194,'h-uitslagen'!A:D,3,FALSE),VLOOKUP(Kruistabel!B194&amp;Kruistabel!B196,'h-uitslagen'!A:D,4,FALSE)))</f>
        <v/>
      </c>
      <c r="H196" s="48" t="str">
        <f ca="1">IF(Kruistabel!B196="","",_xlfn.IFERROR(VLOOKUP(Kruistabel!B196&amp;Kruistabel!B195,'h-uitslagen'!A:D,3,FALSE),VLOOKUP(Kruistabel!B195&amp;Kruistabel!B196,'h-uitslagen'!A:D,4,FALSE)))</f>
        <v/>
      </c>
      <c r="I196" s="48"/>
      <c r="J196" s="48" t="str">
        <f ca="1">IF(Kruistabel!B196="","",_xlfn.IFERROR(VLOOKUP(Kruistabel!B196&amp;Kruistabel!B197,'h-uitslagen'!A:D,3,FALSE),VLOOKUP(Kruistabel!B197&amp;Kruistabel!B196,'h-uitslagen'!A:D,4,FALSE)))</f>
        <v/>
      </c>
      <c r="K196" s="48" t="str">
        <f ca="1">IF(Kruistabel!B196="","",_xlfn.IFERROR(VLOOKUP(Kruistabel!B196&amp;Kruistabel!B198,'h-uitslagen'!A:D,3,FALSE),VLOOKUP(Kruistabel!B198&amp;Kruistabel!B196,'h-uitslagen'!A:D,4,FALSE)))</f>
        <v/>
      </c>
      <c r="L196" s="48" t="str">
        <f ca="1">IF(Kruistabel!B196="","",_xlfn.IFERROR(VLOOKUP(Kruistabel!B196&amp;Kruistabel!B199,'h-uitslagen'!A:D,3,FALSE),VLOOKUP(Kruistabel!B199&amp;Kruistabel!B196,'h-uitslagen'!A:D,4,FALSE)))</f>
        <v/>
      </c>
      <c r="M196" s="48" t="str">
        <f ca="1">IF(Kruistabel!B196="","",_xlfn.IFERROR(VLOOKUP(Kruistabel!B196&amp;Kruistabel!B200,'h-uitslagen'!A:D,3,FALSE),VLOOKUP(Kruistabel!B200&amp;Kruistabel!B196,'h-uitslagen'!A:D,4,FALSE)))</f>
        <v/>
      </c>
      <c r="N196" s="48" t="str">
        <f ca="1">IF(Kruistabel!B196="","",_xlfn.IFERROR(VLOOKUP(Kruistabel!B196&amp;Kruistabel!B201,'h-uitslagen'!A:D,3,FALSE),VLOOKUP(Kruistabel!B201&amp;Kruistabel!B196,'h-uitslagen'!A:D,4,FALSE)))</f>
        <v/>
      </c>
      <c r="O196" s="48" t="str">
        <f ca="1">IF(Kruistabel!B196="","",_xlfn.IFERROR(VLOOKUP(Kruistabel!B196&amp;Kruistabel!B202,'h-uitslagen'!A:D,3,FALSE),VLOOKUP(Kruistabel!B202&amp;Kruistabel!B196,'h-uitslagen'!A:D,4,FALSE)))</f>
        <v/>
      </c>
      <c r="P196" s="48" t="str">
        <f ca="1">IF(Kruistabel!B196="","",_xlfn.IFERROR(VLOOKUP(Kruistabel!B196&amp;Kruistabel!B203,'h-uitslagen'!A:D,3,FALSE),VLOOKUP(Kruistabel!B203&amp;Kruistabel!B196,'h-uitslagen'!A:D,4,FALSE)))</f>
        <v/>
      </c>
      <c r="Q196" s="48">
        <f ca="1" t="shared" si="16"/>
        <v>0</v>
      </c>
    </row>
    <row r="197" spans="1:17" ht="12.75">
      <c r="A197" s="48">
        <f>A196</f>
        <v>17</v>
      </c>
      <c r="B197" s="4"/>
      <c r="C197" s="4"/>
      <c r="D197" s="4"/>
      <c r="E197" s="4"/>
      <c r="F197" s="4"/>
      <c r="G197" s="48" t="str">
        <f ca="1">IF(Kruistabel!B197="","",_xlfn.IFERROR(VLOOKUP(Kruistabel!B197&amp;Kruistabel!B194,'h-uitslagen'!A:D,3,FALSE),VLOOKUP(Kruistabel!B194&amp;Kruistabel!B197,'h-uitslagen'!A:D,4,FALSE)))</f>
        <v/>
      </c>
      <c r="H197" s="48" t="str">
        <f ca="1">IF(Kruistabel!B197="","",_xlfn.IFERROR(VLOOKUP(Kruistabel!B197&amp;Kruistabel!B195,'h-uitslagen'!A:D,3,FALSE),VLOOKUP(Kruistabel!B195&amp;Kruistabel!B197,'h-uitslagen'!A:D,4,FALSE)))</f>
        <v/>
      </c>
      <c r="I197" s="48" t="str">
        <f ca="1">IF(Kruistabel!B197="","",_xlfn.IFERROR(VLOOKUP(Kruistabel!B197&amp;Kruistabel!B196,'h-uitslagen'!A:D,3,FALSE),VLOOKUP(Kruistabel!B196&amp;Kruistabel!B197,'h-uitslagen'!A:D,4,FALSE)))</f>
        <v/>
      </c>
      <c r="J197" s="48"/>
      <c r="K197" s="48" t="str">
        <f ca="1">IF(Kruistabel!B197="","",_xlfn.IFERROR(VLOOKUP(Kruistabel!B197&amp;Kruistabel!B198,'h-uitslagen'!A:D,3,FALSE),VLOOKUP(Kruistabel!B198&amp;Kruistabel!B197,'h-uitslagen'!A:D,4,FALSE)))</f>
        <v/>
      </c>
      <c r="L197" s="48" t="str">
        <f ca="1">IF(Kruistabel!B197="","",_xlfn.IFERROR(VLOOKUP(Kruistabel!B197&amp;Kruistabel!B199,'h-uitslagen'!A:D,3,FALSE),VLOOKUP(Kruistabel!B199&amp;Kruistabel!B197,'h-uitslagen'!A:D,4,FALSE)))</f>
        <v/>
      </c>
      <c r="M197" s="48" t="str">
        <f ca="1">IF(Kruistabel!B197="","",_xlfn.IFERROR(VLOOKUP(Kruistabel!B197&amp;Kruistabel!B200,'h-uitslagen'!A:D,3,FALSE),VLOOKUP(Kruistabel!B200&amp;Kruistabel!B197,'h-uitslagen'!A:D,4,FALSE)))</f>
        <v/>
      </c>
      <c r="N197" s="48" t="str">
        <f ca="1">IF(Kruistabel!B197="","",_xlfn.IFERROR(VLOOKUP(Kruistabel!B197&amp;Kruistabel!B201,'h-uitslagen'!A:D,3,FALSE),VLOOKUP(Kruistabel!B201&amp;Kruistabel!B197,'h-uitslagen'!A:D,4,FALSE)))</f>
        <v/>
      </c>
      <c r="O197" s="48" t="str">
        <f ca="1">IF(Kruistabel!B197="","",_xlfn.IFERROR(VLOOKUP(Kruistabel!B197&amp;Kruistabel!B202,'h-uitslagen'!A:D,3,FALSE),VLOOKUP(Kruistabel!B202&amp;Kruistabel!B197,'h-uitslagen'!A:D,4,FALSE)))</f>
        <v/>
      </c>
      <c r="P197" s="48" t="str">
        <f ca="1">IF(Kruistabel!B197="","",_xlfn.IFERROR(VLOOKUP(Kruistabel!B197&amp;Kruistabel!B203,'h-uitslagen'!A:D,3,FALSE),VLOOKUP(Kruistabel!B203&amp;Kruistabel!B197,'h-uitslagen'!A:D,4,FALSE)))</f>
        <v/>
      </c>
      <c r="Q197" s="48">
        <f ca="1" t="shared" si="16"/>
        <v>0</v>
      </c>
    </row>
    <row r="198" spans="1:17" ht="12.75">
      <c r="A198" s="48">
        <f>A195</f>
        <v>17</v>
      </c>
      <c r="B198" s="48"/>
      <c r="C198" s="48"/>
      <c r="D198" s="48"/>
      <c r="G198" s="48" t="str">
        <f ca="1">IF(Kruistabel!B198="","",_xlfn.IFERROR(VLOOKUP(Kruistabel!B198&amp;Kruistabel!B194,'h-uitslagen'!A:D,3,FALSE),VLOOKUP(Kruistabel!B194&amp;Kruistabel!B198,'h-uitslagen'!A:D,4,FALSE)))</f>
        <v/>
      </c>
      <c r="H198" s="48" t="str">
        <f ca="1">IF(Kruistabel!B198="","",_xlfn.IFERROR(VLOOKUP(Kruistabel!B198&amp;Kruistabel!B195,'h-uitslagen'!A:D,3,FALSE),VLOOKUP(Kruistabel!B195&amp;Kruistabel!B198,'h-uitslagen'!A:D,4,FALSE)))</f>
        <v/>
      </c>
      <c r="I198" s="48" t="str">
        <f ca="1">IF(Kruistabel!B198="","",_xlfn.IFERROR(VLOOKUP(Kruistabel!B198&amp;Kruistabel!B196,'h-uitslagen'!A:D,3,FALSE),VLOOKUP(Kruistabel!B196&amp;Kruistabel!B198,'h-uitslagen'!A:D,4,FALSE)))</f>
        <v/>
      </c>
      <c r="J198" s="48" t="str">
        <f ca="1">IF(Kruistabel!B198="","",_xlfn.IFERROR(VLOOKUP(Kruistabel!B198&amp;Kruistabel!B197,'h-uitslagen'!A:D,3,FALSE),VLOOKUP(Kruistabel!B197&amp;Kruistabel!B198,'h-uitslagen'!A:D,4,FALSE)))</f>
        <v/>
      </c>
      <c r="K198" s="48"/>
      <c r="L198" s="48" t="str">
        <f ca="1">IF(Kruistabel!B198="","",_xlfn.IFERROR(VLOOKUP(Kruistabel!B198&amp;Kruistabel!B199,'h-uitslagen'!A:D,3,FALSE),VLOOKUP(Kruistabel!B199&amp;Kruistabel!B198,'h-uitslagen'!A:D,4,FALSE)))</f>
        <v/>
      </c>
      <c r="M198" s="48" t="str">
        <f ca="1">IF(Kruistabel!B198="","",_xlfn.IFERROR(VLOOKUP(Kruistabel!B198&amp;Kruistabel!B200,'h-uitslagen'!A:D,3,FALSE),VLOOKUP(Kruistabel!B200&amp;Kruistabel!B198,'h-uitslagen'!A:D,4,FALSE)))</f>
        <v/>
      </c>
      <c r="N198" s="48" t="str">
        <f ca="1">IF(Kruistabel!B198="","",_xlfn.IFERROR(VLOOKUP(Kruistabel!B198&amp;Kruistabel!B201,'h-uitslagen'!A:D,3,FALSE),VLOOKUP(Kruistabel!B201&amp;Kruistabel!B198,'h-uitslagen'!A:D,4,FALSE)))</f>
        <v/>
      </c>
      <c r="O198" s="48" t="str">
        <f ca="1">IF(Kruistabel!B198="","",_xlfn.IFERROR(VLOOKUP(Kruistabel!B198&amp;Kruistabel!B202,'h-uitslagen'!A:D,3,FALSE),VLOOKUP(Kruistabel!B202&amp;Kruistabel!B198,'h-uitslagen'!A:D,4,FALSE)))</f>
        <v/>
      </c>
      <c r="P198" s="48" t="str">
        <f ca="1">IF(Kruistabel!B198="","",_xlfn.IFERROR(VLOOKUP(Kruistabel!B198&amp;Kruistabel!B203,'h-uitslagen'!A:D,3,FALSE),VLOOKUP(Kruistabel!B203&amp;Kruistabel!B198,'h-uitslagen'!A:D,4,FALSE)))</f>
        <v/>
      </c>
      <c r="Q198" s="48">
        <f ca="1" t="shared" si="16"/>
        <v>0</v>
      </c>
    </row>
    <row r="199" spans="1:17" ht="12.75">
      <c r="A199" s="48">
        <f>A198</f>
        <v>17</v>
      </c>
      <c r="B199" s="48"/>
      <c r="C199" s="48"/>
      <c r="D199" s="48"/>
      <c r="G199" s="48" t="str">
        <f ca="1">IF(Kruistabel!B199="","",_xlfn.IFERROR(VLOOKUP(Kruistabel!B199&amp;Kruistabel!B194,'h-uitslagen'!A:D,3,FALSE),VLOOKUP(Kruistabel!B194&amp;Kruistabel!B199,'h-uitslagen'!A:D,4,FALSE)))</f>
        <v/>
      </c>
      <c r="H199" s="48" t="str">
        <f ca="1">IF(Kruistabel!B199="","",_xlfn.IFERROR(VLOOKUP(Kruistabel!B199&amp;Kruistabel!B195,'h-uitslagen'!A:D,3,FALSE),VLOOKUP(Kruistabel!B195&amp;Kruistabel!B199,'h-uitslagen'!A:D,4,FALSE)))</f>
        <v/>
      </c>
      <c r="I199" s="48" t="str">
        <f ca="1">IF(Kruistabel!B199="","",_xlfn.IFERROR(VLOOKUP(Kruistabel!B199&amp;Kruistabel!B196,'h-uitslagen'!A:D,3,FALSE),VLOOKUP(Kruistabel!B196&amp;Kruistabel!B199,'h-uitslagen'!A:D,4,FALSE)))</f>
        <v/>
      </c>
      <c r="J199" s="48" t="str">
        <f ca="1">IF(Kruistabel!B199="","",_xlfn.IFERROR(VLOOKUP(Kruistabel!B199&amp;Kruistabel!B197,'h-uitslagen'!A:D,3,FALSE),VLOOKUP(Kruistabel!B197&amp;Kruistabel!B199,'h-uitslagen'!A:D,4,FALSE)))</f>
        <v/>
      </c>
      <c r="K199" s="48" t="str">
        <f ca="1">IF(Kruistabel!B199="","",_xlfn.IFERROR(VLOOKUP(Kruistabel!B199&amp;Kruistabel!B198,'h-uitslagen'!A:D,3,FALSE),VLOOKUP(Kruistabel!B198&amp;Kruistabel!B199,'h-uitslagen'!A:D,4,FALSE)))</f>
        <v/>
      </c>
      <c r="L199" s="48"/>
      <c r="M199" s="48" t="str">
        <f ca="1">IF(Kruistabel!B199="","",_xlfn.IFERROR(VLOOKUP(Kruistabel!B199&amp;Kruistabel!B200,'h-uitslagen'!A:D,3,FALSE),VLOOKUP(Kruistabel!B200&amp;Kruistabel!B199,'h-uitslagen'!A:D,4,FALSE)))</f>
        <v/>
      </c>
      <c r="N199" s="48" t="str">
        <f ca="1">IF(Kruistabel!B199="","",_xlfn.IFERROR(VLOOKUP(Kruistabel!B199&amp;Kruistabel!B201,'h-uitslagen'!A:D,3,FALSE),VLOOKUP(Kruistabel!B201&amp;Kruistabel!B199,'h-uitslagen'!A:D,4,FALSE)))</f>
        <v/>
      </c>
      <c r="O199" s="48" t="str">
        <f ca="1">IF(Kruistabel!B199="","",_xlfn.IFERROR(VLOOKUP(Kruistabel!B199&amp;Kruistabel!B202,'h-uitslagen'!A:D,3,FALSE),VLOOKUP(Kruistabel!B202&amp;Kruistabel!B199,'h-uitslagen'!A:D,4,FALSE)))</f>
        <v/>
      </c>
      <c r="P199" s="48" t="str">
        <f ca="1">IF(Kruistabel!B199="","",_xlfn.IFERROR(VLOOKUP(Kruistabel!B199&amp;Kruistabel!B203,'h-uitslagen'!A:D,3,FALSE),VLOOKUP(Kruistabel!B203&amp;Kruistabel!B199,'h-uitslagen'!A:D,4,FALSE)))</f>
        <v/>
      </c>
      <c r="Q199" s="48">
        <f ca="1" t="shared" si="16"/>
        <v>0</v>
      </c>
    </row>
    <row r="200" spans="1:17" ht="12.75">
      <c r="A200" s="48">
        <f>A199</f>
        <v>17</v>
      </c>
      <c r="B200" s="48"/>
      <c r="C200" s="48"/>
      <c r="D200" s="48"/>
      <c r="G200" s="48" t="str">
        <f ca="1">IF(Kruistabel!B200="","",_xlfn.IFERROR(VLOOKUP(Kruistabel!B200&amp;Kruistabel!B194,'h-uitslagen'!A:D,3,FALSE),VLOOKUP(Kruistabel!B194&amp;Kruistabel!B200,'h-uitslagen'!A:D,4,FALSE)))</f>
        <v/>
      </c>
      <c r="H200" s="48" t="str">
        <f ca="1">IF(Kruistabel!B200="","",_xlfn.IFERROR(VLOOKUP(Kruistabel!B200&amp;Kruistabel!B195,'h-uitslagen'!A:D,3,FALSE),VLOOKUP(Kruistabel!B195&amp;Kruistabel!B200,'h-uitslagen'!A:D,4,FALSE)))</f>
        <v/>
      </c>
      <c r="I200" s="48" t="str">
        <f ca="1">IF(Kruistabel!B200="","",_xlfn.IFERROR(VLOOKUP(Kruistabel!B200&amp;Kruistabel!B196,'h-uitslagen'!A:D,3,FALSE),VLOOKUP(Kruistabel!B196&amp;Kruistabel!B200,'h-uitslagen'!A:D,4,FALSE)))</f>
        <v/>
      </c>
      <c r="J200" s="48" t="str">
        <f ca="1">IF(Kruistabel!B200="","",_xlfn.IFERROR(VLOOKUP(Kruistabel!B200&amp;Kruistabel!B197,'h-uitslagen'!A:D,3,FALSE),VLOOKUP(Kruistabel!B197&amp;Kruistabel!B200,'h-uitslagen'!A:D,4,FALSE)))</f>
        <v/>
      </c>
      <c r="K200" s="48" t="str">
        <f ca="1">IF(Kruistabel!B200="","",_xlfn.IFERROR(VLOOKUP(Kruistabel!B200&amp;Kruistabel!B198,'h-uitslagen'!A:D,3,FALSE),VLOOKUP(Kruistabel!B198&amp;Kruistabel!B200,'h-uitslagen'!A:D,4,FALSE)))</f>
        <v/>
      </c>
      <c r="L200" s="48" t="str">
        <f ca="1">IF(Kruistabel!B200="","",_xlfn.IFERROR(VLOOKUP(Kruistabel!B200&amp;Kruistabel!B199,'h-uitslagen'!A:D,3,FALSE),VLOOKUP(Kruistabel!B199&amp;Kruistabel!B200,'h-uitslagen'!A:D,4,FALSE)))</f>
        <v/>
      </c>
      <c r="N200" s="48" t="str">
        <f ca="1">IF(Kruistabel!B200="","",_xlfn.IFERROR(VLOOKUP(Kruistabel!B200&amp;Kruistabel!B201,'h-uitslagen'!A:D,3,FALSE),VLOOKUP(Kruistabel!B201&amp;Kruistabel!B200,'h-uitslagen'!A:D,4,FALSE)))</f>
        <v/>
      </c>
      <c r="O200" s="48" t="str">
        <f ca="1">IF(Kruistabel!B200="","",_xlfn.IFERROR(VLOOKUP(Kruistabel!B200&amp;Kruistabel!B202,'h-uitslagen'!A:D,3,FALSE),VLOOKUP(Kruistabel!B202&amp;Kruistabel!B200,'h-uitslagen'!A:D,4,FALSE)))</f>
        <v/>
      </c>
      <c r="P200" s="48" t="str">
        <f ca="1">IF(Kruistabel!B200="","",_xlfn.IFERROR(VLOOKUP(Kruistabel!B200&amp;Kruistabel!B203,'h-uitslagen'!A:D,3,FALSE),VLOOKUP(Kruistabel!B203&amp;Kruistabel!B200,'h-uitslagen'!A:D,4,FALSE)))</f>
        <v/>
      </c>
      <c r="Q200" s="48">
        <f ca="1" t="shared" si="16"/>
        <v>0</v>
      </c>
    </row>
    <row r="201" spans="1:17" ht="12.75">
      <c r="A201" s="48">
        <f>A200</f>
        <v>17</v>
      </c>
      <c r="B201" s="48"/>
      <c r="C201" s="48"/>
      <c r="D201" s="48"/>
      <c r="G201" s="48" t="str">
        <f ca="1">IF(Kruistabel!B201="","",_xlfn.IFERROR(VLOOKUP(Kruistabel!B201&amp;Kruistabel!B194,'h-uitslagen'!A:D,3,FALSE),VLOOKUP(Kruistabel!B194&amp;Kruistabel!B201,'h-uitslagen'!A:D,4,FALSE)))</f>
        <v/>
      </c>
      <c r="H201" s="48" t="str">
        <f ca="1">IF(Kruistabel!B201="","",_xlfn.IFERROR(VLOOKUP(Kruistabel!B201&amp;Kruistabel!B195,'h-uitslagen'!A:D,3,FALSE),VLOOKUP(Kruistabel!B195&amp;Kruistabel!B201,'h-uitslagen'!A:D,4,FALSE)))</f>
        <v/>
      </c>
      <c r="I201" s="48" t="str">
        <f ca="1">IF(Kruistabel!B201="","",_xlfn.IFERROR(VLOOKUP(Kruistabel!B201&amp;Kruistabel!B196,'h-uitslagen'!A:D,3,FALSE),VLOOKUP(Kruistabel!B196&amp;Kruistabel!B201,'h-uitslagen'!A:D,4,FALSE)))</f>
        <v/>
      </c>
      <c r="J201" s="48" t="str">
        <f ca="1">IF(Kruistabel!B201="","",_xlfn.IFERROR(VLOOKUP(Kruistabel!B201&amp;Kruistabel!B197,'h-uitslagen'!A:D,3,FALSE),VLOOKUP(Kruistabel!B197&amp;Kruistabel!B201,'h-uitslagen'!A:D,4,FALSE)))</f>
        <v/>
      </c>
      <c r="K201" s="48" t="str">
        <f ca="1">IF(Kruistabel!B201="","",_xlfn.IFERROR(VLOOKUP(Kruistabel!B201&amp;Kruistabel!B198,'h-uitslagen'!A:D,3,FALSE),VLOOKUP(Kruistabel!B198&amp;Kruistabel!B201,'h-uitslagen'!A:D,4,FALSE)))</f>
        <v/>
      </c>
      <c r="L201" s="48" t="str">
        <f ca="1">IF(Kruistabel!B201="","",_xlfn.IFERROR(VLOOKUP(Kruistabel!B201&amp;Kruistabel!B199,'h-uitslagen'!A:D,3,FALSE),VLOOKUP(Kruistabel!B199&amp;Kruistabel!B201,'h-uitslagen'!A:D,4,FALSE)))</f>
        <v/>
      </c>
      <c r="M201" s="48" t="str">
        <f ca="1">IF(Kruistabel!B201="","",_xlfn.IFERROR(VLOOKUP(Kruistabel!B201&amp;Kruistabel!B200,'h-uitslagen'!A:D,3,FALSE),VLOOKUP(Kruistabel!B200&amp;Kruistabel!B201,'h-uitslagen'!A:D,4,FALSE)))</f>
        <v/>
      </c>
      <c r="O201" s="48" t="str">
        <f ca="1">IF(Kruistabel!B201="","",_xlfn.IFERROR(VLOOKUP(Kruistabel!B201&amp;Kruistabel!B202,'h-uitslagen'!A:D,3,FALSE),VLOOKUP(Kruistabel!B202&amp;Kruistabel!B201,'h-uitslagen'!A:D,4,FALSE)))</f>
        <v/>
      </c>
      <c r="P201" s="48" t="str">
        <f ca="1">IF(Kruistabel!B201="","",_xlfn.IFERROR(VLOOKUP(Kruistabel!B201&amp;Kruistabel!B203,'h-uitslagen'!A:D,3,FALSE),VLOOKUP(Kruistabel!B203&amp;Kruistabel!B201,'h-uitslagen'!A:D,4,FALSE)))</f>
        <v/>
      </c>
      <c r="Q201" s="48">
        <f ca="1" t="shared" si="16"/>
        <v>0</v>
      </c>
    </row>
    <row r="202" spans="1:17" ht="12.75">
      <c r="A202" s="48">
        <f>A201</f>
        <v>17</v>
      </c>
      <c r="B202" s="48"/>
      <c r="C202" s="48"/>
      <c r="D202" s="48"/>
      <c r="G202" s="48" t="str">
        <f ca="1">IF(Kruistabel!B202="","",_xlfn.IFERROR(VLOOKUP(Kruistabel!B202&amp;Kruistabel!B194,'h-uitslagen'!A:D,3,FALSE),VLOOKUP(Kruistabel!B194&amp;Kruistabel!B202,'h-uitslagen'!A:D,4,FALSE)))</f>
        <v/>
      </c>
      <c r="H202" s="48" t="str">
        <f ca="1">IF(Kruistabel!B202="","",_xlfn.IFERROR(VLOOKUP(Kruistabel!B202&amp;Kruistabel!B195,'h-uitslagen'!A:D,3,FALSE),VLOOKUP(Kruistabel!B195&amp;Kruistabel!B202,'h-uitslagen'!A:D,4,FALSE)))</f>
        <v/>
      </c>
      <c r="I202" s="48" t="str">
        <f ca="1">IF(Kruistabel!B202="","",_xlfn.IFERROR(VLOOKUP(Kruistabel!B202&amp;Kruistabel!B196,'h-uitslagen'!A:D,3,FALSE),VLOOKUP(Kruistabel!B196&amp;Kruistabel!B202,'h-uitslagen'!A:D,4,FALSE)))</f>
        <v/>
      </c>
      <c r="J202" s="48" t="str">
        <f ca="1">IF(Kruistabel!B202="","",_xlfn.IFERROR(VLOOKUP(Kruistabel!B202&amp;Kruistabel!B197,'h-uitslagen'!A:D,3,FALSE),VLOOKUP(Kruistabel!B197&amp;Kruistabel!B202,'h-uitslagen'!A:D,4,FALSE)))</f>
        <v/>
      </c>
      <c r="K202" s="48" t="str">
        <f ca="1">IF(Kruistabel!B202="","",_xlfn.IFERROR(VLOOKUP(Kruistabel!B202&amp;Kruistabel!B198,'h-uitslagen'!A:D,3,FALSE),VLOOKUP(Kruistabel!B198&amp;Kruistabel!B202,'h-uitslagen'!A:D,4,FALSE)))</f>
        <v/>
      </c>
      <c r="L202" s="48" t="str">
        <f ca="1">IF(Kruistabel!B202="","",_xlfn.IFERROR(VLOOKUP(Kruistabel!B202&amp;Kruistabel!B199,'h-uitslagen'!A:D,3,FALSE),VLOOKUP(Kruistabel!B199&amp;Kruistabel!B202,'h-uitslagen'!A:D,4,FALSE)))</f>
        <v/>
      </c>
      <c r="M202" s="48" t="str">
        <f ca="1">IF(Kruistabel!B202="","",_xlfn.IFERROR(VLOOKUP(Kruistabel!B202&amp;Kruistabel!B200,'h-uitslagen'!A:D,3,FALSE),VLOOKUP(Kruistabel!B200&amp;Kruistabel!B202,'h-uitslagen'!A:D,4,FALSE)))</f>
        <v/>
      </c>
      <c r="N202" s="48" t="str">
        <f ca="1">IF(Kruistabel!B202="","",_xlfn.IFERROR(VLOOKUP(Kruistabel!B202&amp;Kruistabel!B201,'h-uitslagen'!A:D,3,FALSE),VLOOKUP(Kruistabel!B201&amp;Kruistabel!B202,'h-uitslagen'!A:D,4,FALSE)))</f>
        <v/>
      </c>
      <c r="P202" s="48" t="str">
        <f ca="1">IF(Kruistabel!B202="","",_xlfn.IFERROR(VLOOKUP(Kruistabel!B202&amp;Kruistabel!B203,'h-uitslagen'!A:D,3,FALSE),VLOOKUP(Kruistabel!B203&amp;Kruistabel!B202,'h-uitslagen'!A:D,4,FALSE)))</f>
        <v/>
      </c>
      <c r="Q202" s="48">
        <f ca="1" t="shared" si="16"/>
        <v>0</v>
      </c>
    </row>
    <row r="203" spans="1:17" ht="12.75">
      <c r="A203" s="48">
        <f>A202</f>
        <v>17</v>
      </c>
      <c r="B203" s="48"/>
      <c r="C203" s="48"/>
      <c r="D203" s="48"/>
      <c r="G203" s="48" t="str">
        <f ca="1">IF(Kruistabel!B203="","",_xlfn.IFERROR(VLOOKUP(Kruistabel!B203&amp;Kruistabel!B194,'h-uitslagen'!A:D,3,FALSE),VLOOKUP(Kruistabel!B194&amp;Kruistabel!B203,'h-uitslagen'!A:D,4,FALSE)))</f>
        <v/>
      </c>
      <c r="H203" s="48" t="str">
        <f ca="1">IF(Kruistabel!B203="","",_xlfn.IFERROR(VLOOKUP(Kruistabel!B203&amp;Kruistabel!B195,'h-uitslagen'!A:D,3,FALSE),VLOOKUP(Kruistabel!B195&amp;Kruistabel!B203,'h-uitslagen'!A:D,4,FALSE)))</f>
        <v/>
      </c>
      <c r="I203" s="48" t="str">
        <f ca="1">IF(Kruistabel!B203="","",_xlfn.IFERROR(VLOOKUP(Kruistabel!B203&amp;Kruistabel!B196,'h-uitslagen'!A:D,3,FALSE),VLOOKUP(Kruistabel!B196&amp;Kruistabel!B203,'h-uitslagen'!A:D,4,FALSE)))</f>
        <v/>
      </c>
      <c r="J203" s="48" t="str">
        <f ca="1">IF(Kruistabel!B203="","",_xlfn.IFERROR(VLOOKUP(Kruistabel!B203&amp;Kruistabel!B197,'h-uitslagen'!A:D,3,FALSE),VLOOKUP(Kruistabel!B197&amp;Kruistabel!B203,'h-uitslagen'!A:D,4,FALSE)))</f>
        <v/>
      </c>
      <c r="K203" s="48" t="str">
        <f ca="1">IF(Kruistabel!B203="","",_xlfn.IFERROR(VLOOKUP(Kruistabel!B203&amp;Kruistabel!B198,'h-uitslagen'!A:D,3,FALSE),VLOOKUP(Kruistabel!B198&amp;Kruistabel!B203,'h-uitslagen'!A:D,4,FALSE)))</f>
        <v/>
      </c>
      <c r="L203" s="48" t="str">
        <f ca="1">IF(Kruistabel!B203="","",_xlfn.IFERROR(VLOOKUP(Kruistabel!B203&amp;Kruistabel!B199,'h-uitslagen'!A:D,3,FALSE),VLOOKUP(Kruistabel!B199&amp;Kruistabel!B203,'h-uitslagen'!A:D,4,FALSE)))</f>
        <v/>
      </c>
      <c r="M203" s="48" t="str">
        <f ca="1">IF(Kruistabel!B203="","",_xlfn.IFERROR(VLOOKUP(Kruistabel!B203&amp;Kruistabel!B200,'h-uitslagen'!A:D,3,FALSE),VLOOKUP(Kruistabel!B200&amp;Kruistabel!B203,'h-uitslagen'!A:D,4,FALSE)))</f>
        <v/>
      </c>
      <c r="N203" s="48" t="str">
        <f ca="1">IF(Kruistabel!B203="","",_xlfn.IFERROR(VLOOKUP(Kruistabel!B203&amp;Kruistabel!B201,'h-uitslagen'!A:D,3,FALSE),VLOOKUP(Kruistabel!B201&amp;Kruistabel!B203,'h-uitslagen'!A:D,4,FALSE)))</f>
        <v/>
      </c>
      <c r="O203" s="48" t="str">
        <f ca="1">IF(Kruistabel!B203="","",_xlfn.IFERROR(VLOOKUP(Kruistabel!B203&amp;Kruistabel!B202,'h-uitslagen'!A:D,3,FALSE),VLOOKUP(Kruistabel!B202&amp;Kruistabel!B203,'h-uitslagen'!A:D,4,FALSE)))</f>
        <v/>
      </c>
      <c r="Q203" s="48">
        <f ca="1" t="shared" si="16"/>
        <v>0</v>
      </c>
    </row>
    <row r="204" spans="1:17" ht="12.75">
      <c r="A204" s="48"/>
      <c r="B204" s="48"/>
      <c r="C204" s="48"/>
      <c r="D204" s="48"/>
      <c r="G204" s="48"/>
      <c r="H204" s="48"/>
      <c r="I204" s="48"/>
      <c r="J204" s="48"/>
      <c r="K204" s="48"/>
      <c r="L204" s="48"/>
      <c r="Q204" s="48"/>
    </row>
    <row r="205" spans="1:17" ht="12.75">
      <c r="A205" s="4">
        <f>A193+1</f>
        <v>18</v>
      </c>
      <c r="B205" s="4">
        <v>1</v>
      </c>
      <c r="C205" s="4">
        <v>2</v>
      </c>
      <c r="D205" s="4">
        <v>3</v>
      </c>
      <c r="E205" s="4">
        <v>4</v>
      </c>
      <c r="F205" s="4">
        <v>5</v>
      </c>
      <c r="G205" s="4">
        <v>1</v>
      </c>
      <c r="H205" s="4">
        <v>2</v>
      </c>
      <c r="I205" s="4">
        <v>3</v>
      </c>
      <c r="J205" s="4">
        <v>4</v>
      </c>
      <c r="K205" s="4">
        <v>5</v>
      </c>
      <c r="L205" s="4">
        <v>6</v>
      </c>
      <c r="M205" s="4">
        <v>7</v>
      </c>
      <c r="N205" s="4">
        <v>8</v>
      </c>
      <c r="O205" s="4">
        <v>9</v>
      </c>
      <c r="P205" s="4">
        <v>10</v>
      </c>
      <c r="Q205" s="4" t="s">
        <v>86</v>
      </c>
    </row>
    <row r="206" spans="1:17" ht="12.75">
      <c r="A206" s="48">
        <f>A205</f>
        <v>18</v>
      </c>
      <c r="B206" s="48"/>
      <c r="C206" s="48"/>
      <c r="D206" s="48"/>
      <c r="G206" s="48"/>
      <c r="H206" s="48" t="str">
        <f ca="1">IF(Kruistabel!B206="","",_xlfn.IFERROR(VLOOKUP(Kruistabel!B206&amp;Kruistabel!B207,'h-uitslagen'!A:D,3,FALSE),VLOOKUP(Kruistabel!B207&amp;Kruistabel!B206,'h-uitslagen'!A:D,4,FALSE)))</f>
        <v/>
      </c>
      <c r="I206" s="48" t="str">
        <f ca="1">IF(Kruistabel!B206="","",_xlfn.IFERROR(VLOOKUP(Kruistabel!B206&amp;Kruistabel!B208,'h-uitslagen'!A:D,3,FALSE),VLOOKUP(Kruistabel!B208&amp;Kruistabel!B206,'h-uitslagen'!A:D,4,FALSE)))</f>
        <v/>
      </c>
      <c r="J206" s="48" t="str">
        <f ca="1">IF(Kruistabel!B206="","",_xlfn.IFERROR(VLOOKUP(Kruistabel!B206&amp;Kruistabel!B209,'h-uitslagen'!A:D,3,FALSE),VLOOKUP(Kruistabel!B209&amp;Kruistabel!B206,'h-uitslagen'!A:D,4,FALSE)))</f>
        <v/>
      </c>
      <c r="K206" s="48" t="str">
        <f ca="1">IF(Kruistabel!B206="","",_xlfn.IFERROR(VLOOKUP(Kruistabel!B206&amp;Kruistabel!B210,'h-uitslagen'!A:D,3,FALSE),VLOOKUP(Kruistabel!B210&amp;Kruistabel!B206,'h-uitslagen'!A:D,4,FALSE)))</f>
        <v/>
      </c>
      <c r="L206" s="48" t="str">
        <f ca="1">IF(Kruistabel!B206="","",_xlfn.IFERROR(VLOOKUP(Kruistabel!B206&amp;Kruistabel!B211,'h-uitslagen'!A:D,3,FALSE),VLOOKUP(Kruistabel!B211&amp;Kruistabel!B206,'h-uitslagen'!A:D,4,FALSE)))</f>
        <v/>
      </c>
      <c r="M206" s="48" t="str">
        <f ca="1">IF(Kruistabel!B206="","",_xlfn.IFERROR(VLOOKUP(Kruistabel!B206&amp;Kruistabel!B212,'h-uitslagen'!A:D,3,FALSE),VLOOKUP(Kruistabel!B212&amp;Kruistabel!B206,'h-uitslagen'!A:D,4,FALSE)))</f>
        <v/>
      </c>
      <c r="N206" s="48" t="str">
        <f ca="1">IF(Kruistabel!B206="","",_xlfn.IFERROR(VLOOKUP(Kruistabel!B206&amp;Kruistabel!B213,'h-uitslagen'!A:D,3,FALSE),VLOOKUP(Kruistabel!B213&amp;Kruistabel!B206,'h-uitslagen'!A:D,4,FALSE)))</f>
        <v/>
      </c>
      <c r="O206" s="48" t="str">
        <f ca="1">IF(Kruistabel!B206="","",_xlfn.IFERROR(VLOOKUP(Kruistabel!B206&amp;Kruistabel!B214,'h-uitslagen'!A:D,3,FALSE),VLOOKUP(Kruistabel!B214&amp;Kruistabel!B206,'h-uitslagen'!A:D,4,FALSE)))</f>
        <v/>
      </c>
      <c r="P206" s="48" t="str">
        <f ca="1">IF(Kruistabel!B206="","",_xlfn.IFERROR(VLOOKUP(Kruistabel!B206&amp;Kruistabel!B215,'h-uitslagen'!A:D,3,FALSE),VLOOKUP(Kruistabel!B215&amp;Kruistabel!B206,'h-uitslagen'!A:D,4,FALSE)))</f>
        <v/>
      </c>
      <c r="Q206" s="48">
        <f aca="true" t="shared" si="17" ref="Q206:Q215">SUM(G206:P206)</f>
        <v>0</v>
      </c>
    </row>
    <row r="207" spans="1:17" ht="12.75">
      <c r="A207" s="48">
        <f>A206</f>
        <v>18</v>
      </c>
      <c r="B207" s="48"/>
      <c r="C207" s="48"/>
      <c r="D207" s="48"/>
      <c r="G207" s="48" t="str">
        <f ca="1">IF(Kruistabel!B207="","",_xlfn.IFERROR(VLOOKUP(Kruistabel!B207&amp;Kruistabel!B206,'h-uitslagen'!A:D,3,FALSE),VLOOKUP(Kruistabel!B206&amp;Kruistabel!B207,'h-uitslagen'!A:D,4,FALSE)))</f>
        <v/>
      </c>
      <c r="H207" s="19"/>
      <c r="I207" s="48" t="str">
        <f ca="1">IF(Kruistabel!B207="","",_xlfn.IFERROR(VLOOKUP(Kruistabel!B207&amp;Kruistabel!B208,'h-uitslagen'!A:D,3,FALSE),VLOOKUP(Kruistabel!B208&amp;Kruistabel!B207,'h-uitslagen'!A:D,4,FALSE)))</f>
        <v/>
      </c>
      <c r="J207" s="48" t="str">
        <f ca="1">IF(Kruistabel!B207="","",_xlfn.IFERROR(VLOOKUP(Kruistabel!B207&amp;Kruistabel!B209,'h-uitslagen'!A:D,3,FALSE),VLOOKUP(Kruistabel!B209&amp;Kruistabel!B207,'h-uitslagen'!A:D,4,FALSE)))</f>
        <v/>
      </c>
      <c r="K207" s="48" t="str">
        <f ca="1">IF(Kruistabel!B207="","",_xlfn.IFERROR(VLOOKUP(Kruistabel!B207&amp;Kruistabel!B210,'h-uitslagen'!A:D,3,FALSE),VLOOKUP(Kruistabel!B210&amp;Kruistabel!B207,'h-uitslagen'!A:D,4,FALSE)))</f>
        <v/>
      </c>
      <c r="L207" s="48" t="str">
        <f ca="1">IF(Kruistabel!B207="","",_xlfn.IFERROR(VLOOKUP(Kruistabel!B207&amp;Kruistabel!B211,'h-uitslagen'!A:D,3,FALSE),VLOOKUP(Kruistabel!B211&amp;Kruistabel!B207,'h-uitslagen'!A:D,4,FALSE)))</f>
        <v/>
      </c>
      <c r="M207" s="48" t="str">
        <f ca="1">IF(Kruistabel!B207="","",_xlfn.IFERROR(VLOOKUP(Kruistabel!B207&amp;Kruistabel!B212,'h-uitslagen'!A:D,3,FALSE),VLOOKUP(Kruistabel!B212&amp;Kruistabel!B207,'h-uitslagen'!A:D,4,FALSE)))</f>
        <v/>
      </c>
      <c r="N207" s="48" t="str">
        <f ca="1">IF(Kruistabel!B207="","",_xlfn.IFERROR(VLOOKUP(Kruistabel!B207&amp;Kruistabel!B213,'h-uitslagen'!A:D,3,FALSE),VLOOKUP(Kruistabel!B213&amp;Kruistabel!B207,'h-uitslagen'!A:D,4,FALSE)))</f>
        <v/>
      </c>
      <c r="O207" s="48" t="str">
        <f ca="1">IF(Kruistabel!B207="","",_xlfn.IFERROR(VLOOKUP(Kruistabel!B207&amp;Kruistabel!B214,'h-uitslagen'!A:D,3,FALSE),VLOOKUP(Kruistabel!B214&amp;Kruistabel!B207,'h-uitslagen'!A:D,4,FALSE)))</f>
        <v/>
      </c>
      <c r="P207" s="48" t="str">
        <f ca="1">IF(Kruistabel!B207="","",_xlfn.IFERROR(VLOOKUP(Kruistabel!B207&amp;Kruistabel!B215,'h-uitslagen'!A:D,3,FALSE),VLOOKUP(Kruistabel!B215&amp;Kruistabel!B207,'h-uitslagen'!A:D,4,FALSE)))</f>
        <v/>
      </c>
      <c r="Q207" s="48">
        <f ca="1" t="shared" si="17"/>
        <v>0</v>
      </c>
    </row>
    <row r="208" spans="1:17" ht="12.75">
      <c r="A208" s="48">
        <f>A205</f>
        <v>18</v>
      </c>
      <c r="B208" s="48"/>
      <c r="C208" s="48"/>
      <c r="D208" s="48"/>
      <c r="G208" s="48" t="str">
        <f ca="1">IF(Kruistabel!B208="","",_xlfn.IFERROR(VLOOKUP(Kruistabel!B208&amp;Kruistabel!B206,'h-uitslagen'!A:D,3,FALSE),VLOOKUP(Kruistabel!B206&amp;Kruistabel!B208,'h-uitslagen'!A:D,4,FALSE)))</f>
        <v/>
      </c>
      <c r="H208" s="48" t="str">
        <f ca="1">IF(Kruistabel!B208="","",_xlfn.IFERROR(VLOOKUP(Kruistabel!B208&amp;Kruistabel!B207,'h-uitslagen'!A:D,3,FALSE),VLOOKUP(Kruistabel!B207&amp;Kruistabel!B208,'h-uitslagen'!A:D,4,FALSE)))</f>
        <v/>
      </c>
      <c r="I208" s="48"/>
      <c r="J208" s="48" t="str">
        <f ca="1">IF(Kruistabel!B208="","",_xlfn.IFERROR(VLOOKUP(Kruistabel!B208&amp;Kruistabel!B209,'h-uitslagen'!A:D,3,FALSE),VLOOKUP(Kruistabel!B209&amp;Kruistabel!B208,'h-uitslagen'!A:D,4,FALSE)))</f>
        <v/>
      </c>
      <c r="K208" s="48" t="str">
        <f ca="1">IF(Kruistabel!B208="","",_xlfn.IFERROR(VLOOKUP(Kruistabel!B208&amp;Kruistabel!B210,'h-uitslagen'!A:D,3,FALSE),VLOOKUP(Kruistabel!B210&amp;Kruistabel!B208,'h-uitslagen'!A:D,4,FALSE)))</f>
        <v/>
      </c>
      <c r="L208" s="48" t="str">
        <f ca="1">IF(Kruistabel!B208="","",_xlfn.IFERROR(VLOOKUP(Kruistabel!B208&amp;Kruistabel!B211,'h-uitslagen'!A:D,3,FALSE),VLOOKUP(Kruistabel!B211&amp;Kruistabel!B208,'h-uitslagen'!A:D,4,FALSE)))</f>
        <v/>
      </c>
      <c r="M208" s="48" t="str">
        <f ca="1">IF(Kruistabel!B208="","",_xlfn.IFERROR(VLOOKUP(Kruistabel!B208&amp;Kruistabel!B212,'h-uitslagen'!A:D,3,FALSE),VLOOKUP(Kruistabel!B212&amp;Kruistabel!B208,'h-uitslagen'!A:D,4,FALSE)))</f>
        <v/>
      </c>
      <c r="N208" s="48" t="str">
        <f ca="1">IF(Kruistabel!B208="","",_xlfn.IFERROR(VLOOKUP(Kruistabel!B208&amp;Kruistabel!B213,'h-uitslagen'!A:D,3,FALSE),VLOOKUP(Kruistabel!B213&amp;Kruistabel!B208,'h-uitslagen'!A:D,4,FALSE)))</f>
        <v/>
      </c>
      <c r="O208" s="48" t="str">
        <f ca="1">IF(Kruistabel!B208="","",_xlfn.IFERROR(VLOOKUP(Kruistabel!B208&amp;Kruistabel!B214,'h-uitslagen'!A:D,3,FALSE),VLOOKUP(Kruistabel!B214&amp;Kruistabel!B208,'h-uitslagen'!A:D,4,FALSE)))</f>
        <v/>
      </c>
      <c r="P208" s="48" t="str">
        <f ca="1">IF(Kruistabel!B208="","",_xlfn.IFERROR(VLOOKUP(Kruistabel!B208&amp;Kruistabel!B215,'h-uitslagen'!A:D,3,FALSE),VLOOKUP(Kruistabel!B215&amp;Kruistabel!B208,'h-uitslagen'!A:D,4,FALSE)))</f>
        <v/>
      </c>
      <c r="Q208" s="48">
        <f ca="1" t="shared" si="17"/>
        <v>0</v>
      </c>
    </row>
    <row r="209" spans="1:17" ht="12.75">
      <c r="A209" s="48">
        <f>A208</f>
        <v>18</v>
      </c>
      <c r="B209" s="4"/>
      <c r="C209" s="4"/>
      <c r="D209" s="4"/>
      <c r="E209" s="4"/>
      <c r="F209" s="4"/>
      <c r="G209" s="48" t="str">
        <f ca="1">IF(Kruistabel!B209="","",_xlfn.IFERROR(VLOOKUP(Kruistabel!B209&amp;Kruistabel!B206,'h-uitslagen'!A:D,3,FALSE),VLOOKUP(Kruistabel!B206&amp;Kruistabel!B209,'h-uitslagen'!A:D,4,FALSE)))</f>
        <v/>
      </c>
      <c r="H209" s="48" t="str">
        <f ca="1">IF(Kruistabel!B209="","",_xlfn.IFERROR(VLOOKUP(Kruistabel!B209&amp;Kruistabel!B207,'h-uitslagen'!A:D,3,FALSE),VLOOKUP(Kruistabel!B207&amp;Kruistabel!B209,'h-uitslagen'!A:D,4,FALSE)))</f>
        <v/>
      </c>
      <c r="I209" s="48" t="str">
        <f ca="1">IF(Kruistabel!B209="","",_xlfn.IFERROR(VLOOKUP(Kruistabel!B209&amp;Kruistabel!B208,'h-uitslagen'!A:D,3,FALSE),VLOOKUP(Kruistabel!B208&amp;Kruistabel!B209,'h-uitslagen'!A:D,4,FALSE)))</f>
        <v/>
      </c>
      <c r="J209" s="48"/>
      <c r="K209" s="48" t="str">
        <f ca="1">IF(Kruistabel!B209="","",_xlfn.IFERROR(VLOOKUP(Kruistabel!B209&amp;Kruistabel!B210,'h-uitslagen'!A:D,3,FALSE),VLOOKUP(Kruistabel!B210&amp;Kruistabel!B209,'h-uitslagen'!A:D,4,FALSE)))</f>
        <v/>
      </c>
      <c r="L209" s="48" t="str">
        <f ca="1">IF(Kruistabel!B209="","",_xlfn.IFERROR(VLOOKUP(Kruistabel!B209&amp;Kruistabel!B211,'h-uitslagen'!A:D,3,FALSE),VLOOKUP(Kruistabel!B211&amp;Kruistabel!B209,'h-uitslagen'!A:D,4,FALSE)))</f>
        <v/>
      </c>
      <c r="M209" s="48" t="str">
        <f ca="1">IF(Kruistabel!B209="","",_xlfn.IFERROR(VLOOKUP(Kruistabel!B209&amp;Kruistabel!B212,'h-uitslagen'!A:D,3,FALSE),VLOOKUP(Kruistabel!B212&amp;Kruistabel!B209,'h-uitslagen'!A:D,4,FALSE)))</f>
        <v/>
      </c>
      <c r="N209" s="48" t="str">
        <f ca="1">IF(Kruistabel!B209="","",_xlfn.IFERROR(VLOOKUP(Kruistabel!B209&amp;Kruistabel!B213,'h-uitslagen'!A:D,3,FALSE),VLOOKUP(Kruistabel!B213&amp;Kruistabel!B209,'h-uitslagen'!A:D,4,FALSE)))</f>
        <v/>
      </c>
      <c r="O209" s="48" t="str">
        <f ca="1">IF(Kruistabel!B209="","",_xlfn.IFERROR(VLOOKUP(Kruistabel!B209&amp;Kruistabel!B214,'h-uitslagen'!A:D,3,FALSE),VLOOKUP(Kruistabel!B214&amp;Kruistabel!B209,'h-uitslagen'!A:D,4,FALSE)))</f>
        <v/>
      </c>
      <c r="P209" s="48" t="str">
        <f ca="1">IF(Kruistabel!B209="","",_xlfn.IFERROR(VLOOKUP(Kruistabel!B209&amp;Kruistabel!B215,'h-uitslagen'!A:D,3,FALSE),VLOOKUP(Kruistabel!B215&amp;Kruistabel!B209,'h-uitslagen'!A:D,4,FALSE)))</f>
        <v/>
      </c>
      <c r="Q209" s="48">
        <f ca="1" t="shared" si="17"/>
        <v>0</v>
      </c>
    </row>
    <row r="210" spans="1:17" ht="12.75">
      <c r="A210" s="48">
        <f>A207</f>
        <v>18</v>
      </c>
      <c r="B210" s="48"/>
      <c r="C210" s="48"/>
      <c r="D210" s="48"/>
      <c r="G210" s="48" t="str">
        <f ca="1">IF(Kruistabel!B210="","",_xlfn.IFERROR(VLOOKUP(Kruistabel!B210&amp;Kruistabel!B206,'h-uitslagen'!A:D,3,FALSE),VLOOKUP(Kruistabel!B206&amp;Kruistabel!B210,'h-uitslagen'!A:D,4,FALSE)))</f>
        <v/>
      </c>
      <c r="H210" s="48" t="str">
        <f ca="1">IF(Kruistabel!B210="","",_xlfn.IFERROR(VLOOKUP(Kruistabel!B210&amp;Kruistabel!B207,'h-uitslagen'!A:D,3,FALSE),VLOOKUP(Kruistabel!B207&amp;Kruistabel!B210,'h-uitslagen'!A:D,4,FALSE)))</f>
        <v/>
      </c>
      <c r="I210" s="48" t="str">
        <f ca="1">IF(Kruistabel!B210="","",_xlfn.IFERROR(VLOOKUP(Kruistabel!B210&amp;Kruistabel!B208,'h-uitslagen'!A:D,3,FALSE),VLOOKUP(Kruistabel!B208&amp;Kruistabel!B210,'h-uitslagen'!A:D,4,FALSE)))</f>
        <v/>
      </c>
      <c r="J210" s="48" t="str">
        <f ca="1">IF(Kruistabel!B210="","",_xlfn.IFERROR(VLOOKUP(Kruistabel!B210&amp;Kruistabel!B209,'h-uitslagen'!A:D,3,FALSE),VLOOKUP(Kruistabel!B209&amp;Kruistabel!B210,'h-uitslagen'!A:D,4,FALSE)))</f>
        <v/>
      </c>
      <c r="K210" s="48"/>
      <c r="L210" s="48" t="str">
        <f ca="1">IF(Kruistabel!B210="","",_xlfn.IFERROR(VLOOKUP(Kruistabel!B210&amp;Kruistabel!B211,'h-uitslagen'!A:D,3,FALSE),VLOOKUP(Kruistabel!B211&amp;Kruistabel!B210,'h-uitslagen'!A:D,4,FALSE)))</f>
        <v/>
      </c>
      <c r="M210" s="48" t="str">
        <f ca="1">IF(Kruistabel!B210="","",_xlfn.IFERROR(VLOOKUP(Kruistabel!B210&amp;Kruistabel!B212,'h-uitslagen'!A:D,3,FALSE),VLOOKUP(Kruistabel!B212&amp;Kruistabel!B210,'h-uitslagen'!A:D,4,FALSE)))</f>
        <v/>
      </c>
      <c r="N210" s="48" t="str">
        <f ca="1">IF(Kruistabel!B210="","",_xlfn.IFERROR(VLOOKUP(Kruistabel!B210&amp;Kruistabel!B213,'h-uitslagen'!A:D,3,FALSE),VLOOKUP(Kruistabel!B213&amp;Kruistabel!B210,'h-uitslagen'!A:D,4,FALSE)))</f>
        <v/>
      </c>
      <c r="O210" s="48" t="str">
        <f ca="1">IF(Kruistabel!B210="","",_xlfn.IFERROR(VLOOKUP(Kruistabel!B210&amp;Kruistabel!B214,'h-uitslagen'!A:D,3,FALSE),VLOOKUP(Kruistabel!B214&amp;Kruistabel!B210,'h-uitslagen'!A:D,4,FALSE)))</f>
        <v/>
      </c>
      <c r="P210" s="48" t="str">
        <f ca="1">IF(Kruistabel!B210="","",_xlfn.IFERROR(VLOOKUP(Kruistabel!B210&amp;Kruistabel!B215,'h-uitslagen'!A:D,3,FALSE),VLOOKUP(Kruistabel!B215&amp;Kruistabel!B210,'h-uitslagen'!A:D,4,FALSE)))</f>
        <v/>
      </c>
      <c r="Q210" s="48">
        <f ca="1" t="shared" si="17"/>
        <v>0</v>
      </c>
    </row>
    <row r="211" spans="1:17" ht="12.75">
      <c r="A211" s="48">
        <f>A210</f>
        <v>18</v>
      </c>
      <c r="B211" s="48"/>
      <c r="C211" s="48"/>
      <c r="D211" s="48"/>
      <c r="G211" s="48" t="str">
        <f ca="1">IF(Kruistabel!B211="","",_xlfn.IFERROR(VLOOKUP(Kruistabel!B211&amp;Kruistabel!B206,'h-uitslagen'!A:D,3,FALSE),VLOOKUP(Kruistabel!B206&amp;Kruistabel!B211,'h-uitslagen'!A:D,4,FALSE)))</f>
        <v/>
      </c>
      <c r="H211" s="48" t="str">
        <f ca="1">IF(Kruistabel!B211="","",_xlfn.IFERROR(VLOOKUP(Kruistabel!B211&amp;Kruistabel!B207,'h-uitslagen'!A:D,3,FALSE),VLOOKUP(Kruistabel!B207&amp;Kruistabel!B211,'h-uitslagen'!A:D,4,FALSE)))</f>
        <v/>
      </c>
      <c r="I211" s="48" t="str">
        <f ca="1">IF(Kruistabel!B211="","",_xlfn.IFERROR(VLOOKUP(Kruistabel!B211&amp;Kruistabel!B208,'h-uitslagen'!A:D,3,FALSE),VLOOKUP(Kruistabel!B208&amp;Kruistabel!B211,'h-uitslagen'!A:D,4,FALSE)))</f>
        <v/>
      </c>
      <c r="J211" s="48" t="str">
        <f ca="1">IF(Kruistabel!B211="","",_xlfn.IFERROR(VLOOKUP(Kruistabel!B211&amp;Kruistabel!B209,'h-uitslagen'!A:D,3,FALSE),VLOOKUP(Kruistabel!B209&amp;Kruistabel!B211,'h-uitslagen'!A:D,4,FALSE)))</f>
        <v/>
      </c>
      <c r="K211" s="48" t="str">
        <f ca="1">IF(Kruistabel!B211="","",_xlfn.IFERROR(VLOOKUP(Kruistabel!B211&amp;Kruistabel!B210,'h-uitslagen'!A:D,3,FALSE),VLOOKUP(Kruistabel!B210&amp;Kruistabel!B211,'h-uitslagen'!A:D,4,FALSE)))</f>
        <v/>
      </c>
      <c r="L211" s="48"/>
      <c r="M211" s="48" t="str">
        <f ca="1">IF(Kruistabel!B211="","",_xlfn.IFERROR(VLOOKUP(Kruistabel!B211&amp;Kruistabel!B212,'h-uitslagen'!A:D,3,FALSE),VLOOKUP(Kruistabel!B212&amp;Kruistabel!B211,'h-uitslagen'!A:D,4,FALSE)))</f>
        <v/>
      </c>
      <c r="N211" s="48" t="str">
        <f ca="1">IF(Kruistabel!B211="","",_xlfn.IFERROR(VLOOKUP(Kruistabel!B211&amp;Kruistabel!B213,'h-uitslagen'!A:D,3,FALSE),VLOOKUP(Kruistabel!B213&amp;Kruistabel!B211,'h-uitslagen'!A:D,4,FALSE)))</f>
        <v/>
      </c>
      <c r="O211" s="48" t="str">
        <f ca="1">IF(Kruistabel!B211="","",_xlfn.IFERROR(VLOOKUP(Kruistabel!B211&amp;Kruistabel!B214,'h-uitslagen'!A:D,3,FALSE),VLOOKUP(Kruistabel!B214&amp;Kruistabel!B211,'h-uitslagen'!A:D,4,FALSE)))</f>
        <v/>
      </c>
      <c r="P211" s="48" t="str">
        <f ca="1">IF(Kruistabel!B211="","",_xlfn.IFERROR(VLOOKUP(Kruistabel!B211&amp;Kruistabel!B215,'h-uitslagen'!A:D,3,FALSE),VLOOKUP(Kruistabel!B215&amp;Kruistabel!B211,'h-uitslagen'!A:D,4,FALSE)))</f>
        <v/>
      </c>
      <c r="Q211" s="48">
        <f ca="1" t="shared" si="17"/>
        <v>0</v>
      </c>
    </row>
    <row r="212" spans="1:17" ht="12.75">
      <c r="A212" s="48">
        <f>A211</f>
        <v>18</v>
      </c>
      <c r="B212" s="48"/>
      <c r="C212" s="48"/>
      <c r="D212" s="48"/>
      <c r="G212" s="48" t="str">
        <f ca="1">IF(Kruistabel!B212="","",_xlfn.IFERROR(VLOOKUP(Kruistabel!B212&amp;Kruistabel!B206,'h-uitslagen'!A:D,3,FALSE),VLOOKUP(Kruistabel!B206&amp;Kruistabel!B212,'h-uitslagen'!A:D,4,FALSE)))</f>
        <v/>
      </c>
      <c r="H212" s="48" t="str">
        <f ca="1">IF(Kruistabel!B212="","",_xlfn.IFERROR(VLOOKUP(Kruistabel!B212&amp;Kruistabel!B207,'h-uitslagen'!A:D,3,FALSE),VLOOKUP(Kruistabel!B207&amp;Kruistabel!B212,'h-uitslagen'!A:D,4,FALSE)))</f>
        <v/>
      </c>
      <c r="I212" s="48" t="str">
        <f ca="1">IF(Kruistabel!B212="","",_xlfn.IFERROR(VLOOKUP(Kruistabel!B212&amp;Kruistabel!B208,'h-uitslagen'!A:D,3,FALSE),VLOOKUP(Kruistabel!B208&amp;Kruistabel!B212,'h-uitslagen'!A:D,4,FALSE)))</f>
        <v/>
      </c>
      <c r="J212" s="48" t="str">
        <f ca="1">IF(Kruistabel!B212="","",_xlfn.IFERROR(VLOOKUP(Kruistabel!B212&amp;Kruistabel!B209,'h-uitslagen'!A:D,3,FALSE),VLOOKUP(Kruistabel!B209&amp;Kruistabel!B212,'h-uitslagen'!A:D,4,FALSE)))</f>
        <v/>
      </c>
      <c r="K212" s="48" t="str">
        <f ca="1">IF(Kruistabel!B212="","",_xlfn.IFERROR(VLOOKUP(Kruistabel!B212&amp;Kruistabel!B210,'h-uitslagen'!A:D,3,FALSE),VLOOKUP(Kruistabel!B210&amp;Kruistabel!B212,'h-uitslagen'!A:D,4,FALSE)))</f>
        <v/>
      </c>
      <c r="L212" s="48" t="str">
        <f ca="1">IF(Kruistabel!B212="","",_xlfn.IFERROR(VLOOKUP(Kruistabel!B212&amp;Kruistabel!B211,'h-uitslagen'!A:D,3,FALSE),VLOOKUP(Kruistabel!B211&amp;Kruistabel!B212,'h-uitslagen'!A:D,4,FALSE)))</f>
        <v/>
      </c>
      <c r="N212" s="48" t="str">
        <f ca="1">IF(Kruistabel!B212="","",_xlfn.IFERROR(VLOOKUP(Kruistabel!B212&amp;Kruistabel!B213,'h-uitslagen'!A:D,3,FALSE),VLOOKUP(Kruistabel!B213&amp;Kruistabel!B212,'h-uitslagen'!A:D,4,FALSE)))</f>
        <v/>
      </c>
      <c r="O212" s="48" t="str">
        <f ca="1">IF(Kruistabel!B212="","",_xlfn.IFERROR(VLOOKUP(Kruistabel!B212&amp;Kruistabel!B214,'h-uitslagen'!A:D,3,FALSE),VLOOKUP(Kruistabel!B214&amp;Kruistabel!B212,'h-uitslagen'!A:D,4,FALSE)))</f>
        <v/>
      </c>
      <c r="P212" s="48" t="str">
        <f ca="1">IF(Kruistabel!B212="","",_xlfn.IFERROR(VLOOKUP(Kruistabel!B212&amp;Kruistabel!B215,'h-uitslagen'!A:D,3,FALSE),VLOOKUP(Kruistabel!B215&amp;Kruistabel!B212,'h-uitslagen'!A:D,4,FALSE)))</f>
        <v/>
      </c>
      <c r="Q212" s="48">
        <f ca="1" t="shared" si="17"/>
        <v>0</v>
      </c>
    </row>
    <row r="213" spans="1:17" ht="12.75">
      <c r="A213" s="48">
        <f>A212</f>
        <v>18</v>
      </c>
      <c r="B213" s="48"/>
      <c r="C213" s="48"/>
      <c r="D213" s="48"/>
      <c r="G213" s="48" t="str">
        <f ca="1">IF(Kruistabel!B213="","",_xlfn.IFERROR(VLOOKUP(Kruistabel!B213&amp;Kruistabel!B206,'h-uitslagen'!A:D,3,FALSE),VLOOKUP(Kruistabel!B206&amp;Kruistabel!B213,'h-uitslagen'!A:D,4,FALSE)))</f>
        <v/>
      </c>
      <c r="H213" s="48" t="str">
        <f ca="1">IF(Kruistabel!B213="","",_xlfn.IFERROR(VLOOKUP(Kruistabel!B213&amp;Kruistabel!B207,'h-uitslagen'!A:D,3,FALSE),VLOOKUP(Kruistabel!B207&amp;Kruistabel!B213,'h-uitslagen'!A:D,4,FALSE)))</f>
        <v/>
      </c>
      <c r="I213" s="48" t="str">
        <f ca="1">IF(Kruistabel!B213="","",_xlfn.IFERROR(VLOOKUP(Kruistabel!B213&amp;Kruistabel!B208,'h-uitslagen'!A:D,3,FALSE),VLOOKUP(Kruistabel!B208&amp;Kruistabel!B213,'h-uitslagen'!A:D,4,FALSE)))</f>
        <v/>
      </c>
      <c r="J213" s="48" t="str">
        <f ca="1">IF(Kruistabel!B213="","",_xlfn.IFERROR(VLOOKUP(Kruistabel!B213&amp;Kruistabel!B209,'h-uitslagen'!A:D,3,FALSE),VLOOKUP(Kruistabel!B209&amp;Kruistabel!B213,'h-uitslagen'!A:D,4,FALSE)))</f>
        <v/>
      </c>
      <c r="K213" s="48" t="str">
        <f ca="1">IF(Kruistabel!B213="","",_xlfn.IFERROR(VLOOKUP(Kruistabel!B213&amp;Kruistabel!B210,'h-uitslagen'!A:D,3,FALSE),VLOOKUP(Kruistabel!B210&amp;Kruistabel!B213,'h-uitslagen'!A:D,4,FALSE)))</f>
        <v/>
      </c>
      <c r="L213" s="48" t="str">
        <f ca="1">IF(Kruistabel!B213="","",_xlfn.IFERROR(VLOOKUP(Kruistabel!B213&amp;Kruistabel!B211,'h-uitslagen'!A:D,3,FALSE),VLOOKUP(Kruistabel!B211&amp;Kruistabel!B213,'h-uitslagen'!A:D,4,FALSE)))</f>
        <v/>
      </c>
      <c r="M213" s="48" t="str">
        <f ca="1">IF(Kruistabel!B213="","",_xlfn.IFERROR(VLOOKUP(Kruistabel!B213&amp;Kruistabel!B212,'h-uitslagen'!A:D,3,FALSE),VLOOKUP(Kruistabel!B212&amp;Kruistabel!B213,'h-uitslagen'!A:D,4,FALSE)))</f>
        <v/>
      </c>
      <c r="O213" s="48" t="str">
        <f ca="1">IF(Kruistabel!B213="","",_xlfn.IFERROR(VLOOKUP(Kruistabel!B213&amp;Kruistabel!B214,'h-uitslagen'!A:D,3,FALSE),VLOOKUP(Kruistabel!B214&amp;Kruistabel!B213,'h-uitslagen'!A:D,4,FALSE)))</f>
        <v/>
      </c>
      <c r="P213" s="48" t="str">
        <f ca="1">IF(Kruistabel!B213="","",_xlfn.IFERROR(VLOOKUP(Kruistabel!B213&amp;Kruistabel!B215,'h-uitslagen'!A:D,3,FALSE),VLOOKUP(Kruistabel!B215&amp;Kruistabel!B213,'h-uitslagen'!A:D,4,FALSE)))</f>
        <v/>
      </c>
      <c r="Q213" s="48">
        <f ca="1" t="shared" si="17"/>
        <v>0</v>
      </c>
    </row>
    <row r="214" spans="1:17" ht="12.75">
      <c r="A214" s="48">
        <f>A213</f>
        <v>18</v>
      </c>
      <c r="B214" s="48"/>
      <c r="C214" s="48"/>
      <c r="D214" s="48"/>
      <c r="G214" s="48" t="str">
        <f ca="1">IF(Kruistabel!B214="","",_xlfn.IFERROR(VLOOKUP(Kruistabel!B214&amp;Kruistabel!B206,'h-uitslagen'!A:D,3,FALSE),VLOOKUP(Kruistabel!B206&amp;Kruistabel!B214,'h-uitslagen'!A:D,4,FALSE)))</f>
        <v/>
      </c>
      <c r="H214" s="48" t="str">
        <f ca="1">IF(Kruistabel!B214="","",_xlfn.IFERROR(VLOOKUP(Kruistabel!B214&amp;Kruistabel!B207,'h-uitslagen'!A:D,3,FALSE),VLOOKUP(Kruistabel!B207&amp;Kruistabel!B214,'h-uitslagen'!A:D,4,FALSE)))</f>
        <v/>
      </c>
      <c r="I214" s="48" t="str">
        <f ca="1">IF(Kruistabel!B214="","",_xlfn.IFERROR(VLOOKUP(Kruistabel!B214&amp;Kruistabel!B208,'h-uitslagen'!A:D,3,FALSE),VLOOKUP(Kruistabel!B208&amp;Kruistabel!B214,'h-uitslagen'!A:D,4,FALSE)))</f>
        <v/>
      </c>
      <c r="J214" s="48" t="str">
        <f ca="1">IF(Kruistabel!B214="","",_xlfn.IFERROR(VLOOKUP(Kruistabel!B214&amp;Kruistabel!B209,'h-uitslagen'!A:D,3,FALSE),VLOOKUP(Kruistabel!B209&amp;Kruistabel!B214,'h-uitslagen'!A:D,4,FALSE)))</f>
        <v/>
      </c>
      <c r="K214" s="48" t="str">
        <f ca="1">IF(Kruistabel!B214="","",_xlfn.IFERROR(VLOOKUP(Kruistabel!B214&amp;Kruistabel!B210,'h-uitslagen'!A:D,3,FALSE),VLOOKUP(Kruistabel!B210&amp;Kruistabel!B214,'h-uitslagen'!A:D,4,FALSE)))</f>
        <v/>
      </c>
      <c r="L214" s="48" t="str">
        <f ca="1">IF(Kruistabel!B214="","",_xlfn.IFERROR(VLOOKUP(Kruistabel!B214&amp;Kruistabel!B211,'h-uitslagen'!A:D,3,FALSE),VLOOKUP(Kruistabel!B211&amp;Kruistabel!B214,'h-uitslagen'!A:D,4,FALSE)))</f>
        <v/>
      </c>
      <c r="M214" s="48" t="str">
        <f ca="1">IF(Kruistabel!B214="","",_xlfn.IFERROR(VLOOKUP(Kruistabel!B214&amp;Kruistabel!B212,'h-uitslagen'!A:D,3,FALSE),VLOOKUP(Kruistabel!B212&amp;Kruistabel!B214,'h-uitslagen'!A:D,4,FALSE)))</f>
        <v/>
      </c>
      <c r="N214" s="48" t="str">
        <f ca="1">IF(Kruistabel!B214="","",_xlfn.IFERROR(VLOOKUP(Kruistabel!B214&amp;Kruistabel!B213,'h-uitslagen'!A:D,3,FALSE),VLOOKUP(Kruistabel!B213&amp;Kruistabel!B214,'h-uitslagen'!A:D,4,FALSE)))</f>
        <v/>
      </c>
      <c r="P214" s="48" t="str">
        <f ca="1">IF(Kruistabel!B214="","",_xlfn.IFERROR(VLOOKUP(Kruistabel!B214&amp;Kruistabel!B215,'h-uitslagen'!A:D,3,FALSE),VLOOKUP(Kruistabel!B215&amp;Kruistabel!B214,'h-uitslagen'!A:D,4,FALSE)))</f>
        <v/>
      </c>
      <c r="Q214" s="48">
        <f ca="1" t="shared" si="17"/>
        <v>0</v>
      </c>
    </row>
    <row r="215" spans="1:17" ht="12.75">
      <c r="A215" s="48">
        <f>A214</f>
        <v>18</v>
      </c>
      <c r="B215" s="48"/>
      <c r="C215" s="48"/>
      <c r="D215" s="48"/>
      <c r="G215" s="48" t="str">
        <f ca="1">IF(Kruistabel!B215="","",_xlfn.IFERROR(VLOOKUP(Kruistabel!B215&amp;Kruistabel!B206,'h-uitslagen'!A:D,3,FALSE),VLOOKUP(Kruistabel!B206&amp;Kruistabel!B215,'h-uitslagen'!A:D,4,FALSE)))</f>
        <v/>
      </c>
      <c r="H215" s="48" t="str">
        <f ca="1">IF(Kruistabel!B215="","",_xlfn.IFERROR(VLOOKUP(Kruistabel!B215&amp;Kruistabel!B207,'h-uitslagen'!A:D,3,FALSE),VLOOKUP(Kruistabel!B207&amp;Kruistabel!B215,'h-uitslagen'!A:D,4,FALSE)))</f>
        <v/>
      </c>
      <c r="I215" s="48" t="str">
        <f ca="1">IF(Kruistabel!B215="","",_xlfn.IFERROR(VLOOKUP(Kruistabel!B215&amp;Kruistabel!B208,'h-uitslagen'!A:D,3,FALSE),VLOOKUP(Kruistabel!B208&amp;Kruistabel!B215,'h-uitslagen'!A:D,4,FALSE)))</f>
        <v/>
      </c>
      <c r="J215" s="48" t="str">
        <f ca="1">IF(Kruistabel!B215="","",_xlfn.IFERROR(VLOOKUP(Kruistabel!B215&amp;Kruistabel!B209,'h-uitslagen'!A:D,3,FALSE),VLOOKUP(Kruistabel!B209&amp;Kruistabel!B215,'h-uitslagen'!A:D,4,FALSE)))</f>
        <v/>
      </c>
      <c r="K215" s="48" t="str">
        <f ca="1">IF(Kruistabel!B215="","",_xlfn.IFERROR(VLOOKUP(Kruistabel!B215&amp;Kruistabel!B210,'h-uitslagen'!A:D,3,FALSE),VLOOKUP(Kruistabel!B210&amp;Kruistabel!B215,'h-uitslagen'!A:D,4,FALSE)))</f>
        <v/>
      </c>
      <c r="L215" s="48" t="str">
        <f ca="1">IF(Kruistabel!B215="","",_xlfn.IFERROR(VLOOKUP(Kruistabel!B215&amp;Kruistabel!B211,'h-uitslagen'!A:D,3,FALSE),VLOOKUP(Kruistabel!B211&amp;Kruistabel!B215,'h-uitslagen'!A:D,4,FALSE)))</f>
        <v/>
      </c>
      <c r="M215" s="48" t="str">
        <f ca="1">IF(Kruistabel!B215="","",_xlfn.IFERROR(VLOOKUP(Kruistabel!B215&amp;Kruistabel!B212,'h-uitslagen'!A:D,3,FALSE),VLOOKUP(Kruistabel!B212&amp;Kruistabel!B215,'h-uitslagen'!A:D,4,FALSE)))</f>
        <v/>
      </c>
      <c r="N215" s="48" t="str">
        <f ca="1">IF(Kruistabel!B215="","",_xlfn.IFERROR(VLOOKUP(Kruistabel!B215&amp;Kruistabel!B213,'h-uitslagen'!A:D,3,FALSE),VLOOKUP(Kruistabel!B213&amp;Kruistabel!B215,'h-uitslagen'!A:D,4,FALSE)))</f>
        <v/>
      </c>
      <c r="O215" s="48" t="str">
        <f ca="1">IF(Kruistabel!B215="","",_xlfn.IFERROR(VLOOKUP(Kruistabel!B215&amp;Kruistabel!B214,'h-uitslagen'!A:D,3,FALSE),VLOOKUP(Kruistabel!B214&amp;Kruistabel!B215,'h-uitslagen'!A:D,4,FALSE)))</f>
        <v/>
      </c>
      <c r="Q215" s="48">
        <f ca="1" t="shared" si="17"/>
        <v>0</v>
      </c>
    </row>
    <row r="216" spans="1:17" ht="12.75">
      <c r="A216" s="48"/>
      <c r="B216" s="48"/>
      <c r="C216" s="48"/>
      <c r="D216" s="48"/>
      <c r="G216" s="48"/>
      <c r="H216" s="48"/>
      <c r="I216" s="48"/>
      <c r="J216" s="48"/>
      <c r="K216" s="48"/>
      <c r="L216" s="48"/>
      <c r="Q216" s="48"/>
    </row>
    <row r="217" spans="1:17" ht="12.75">
      <c r="A217" s="4">
        <f>A205+1</f>
        <v>19</v>
      </c>
      <c r="B217" s="4">
        <v>1</v>
      </c>
      <c r="C217" s="4">
        <v>2</v>
      </c>
      <c r="D217" s="4">
        <v>3</v>
      </c>
      <c r="E217" s="4">
        <v>4</v>
      </c>
      <c r="F217" s="4">
        <v>5</v>
      </c>
      <c r="G217" s="4">
        <v>1</v>
      </c>
      <c r="H217" s="4">
        <v>2</v>
      </c>
      <c r="I217" s="4">
        <v>3</v>
      </c>
      <c r="J217" s="4">
        <v>4</v>
      </c>
      <c r="K217" s="4">
        <v>5</v>
      </c>
      <c r="L217" s="4">
        <v>6</v>
      </c>
      <c r="M217" s="4">
        <v>7</v>
      </c>
      <c r="N217" s="4">
        <v>8</v>
      </c>
      <c r="O217" s="4">
        <v>9</v>
      </c>
      <c r="P217" s="4">
        <v>10</v>
      </c>
      <c r="Q217" s="4" t="s">
        <v>86</v>
      </c>
    </row>
    <row r="218" spans="1:17" ht="12.75">
      <c r="A218" s="48">
        <f>A217</f>
        <v>19</v>
      </c>
      <c r="B218" s="48"/>
      <c r="C218" s="48"/>
      <c r="D218" s="48"/>
      <c r="G218" s="48"/>
      <c r="H218" s="48" t="str">
        <f ca="1">IF(Kruistabel!B218="","",_xlfn.IFERROR(VLOOKUP(Kruistabel!B218&amp;Kruistabel!B219,'h-uitslagen'!A:D,3,FALSE),VLOOKUP(Kruistabel!B219&amp;Kruistabel!B218,'h-uitslagen'!A:D,4,FALSE)))</f>
        <v/>
      </c>
      <c r="I218" s="48" t="str">
        <f ca="1">IF(Kruistabel!B218="","",_xlfn.IFERROR(VLOOKUP(Kruistabel!B218&amp;Kruistabel!B220,'h-uitslagen'!A:D,3,FALSE),VLOOKUP(Kruistabel!B220&amp;Kruistabel!B218,'h-uitslagen'!A:D,4,FALSE)))</f>
        <v/>
      </c>
      <c r="J218" s="48" t="str">
        <f ca="1">IF(Kruistabel!B218="","",_xlfn.IFERROR(VLOOKUP(Kruistabel!B218&amp;Kruistabel!B221,'h-uitslagen'!A:D,3,FALSE),VLOOKUP(Kruistabel!B221&amp;Kruistabel!B218,'h-uitslagen'!A:D,4,FALSE)))</f>
        <v/>
      </c>
      <c r="K218" s="48" t="str">
        <f ca="1">IF(Kruistabel!B218="","",_xlfn.IFERROR(VLOOKUP(Kruistabel!B218&amp;Kruistabel!B222,'h-uitslagen'!A:D,3,FALSE),VLOOKUP(Kruistabel!B222&amp;Kruistabel!B218,'h-uitslagen'!A:D,4,FALSE)))</f>
        <v/>
      </c>
      <c r="L218" s="48" t="str">
        <f ca="1">IF(Kruistabel!B218="","",_xlfn.IFERROR(VLOOKUP(Kruistabel!B218&amp;Kruistabel!B223,'h-uitslagen'!A:D,3,FALSE),VLOOKUP(Kruistabel!B223&amp;Kruistabel!B218,'h-uitslagen'!A:D,4,FALSE)))</f>
        <v/>
      </c>
      <c r="M218" s="48" t="str">
        <f ca="1">IF(Kruistabel!B218="","",_xlfn.IFERROR(VLOOKUP(Kruistabel!B218&amp;Kruistabel!B224,'h-uitslagen'!A:D,3,FALSE),VLOOKUP(Kruistabel!B224&amp;Kruistabel!B218,'h-uitslagen'!A:D,4,FALSE)))</f>
        <v/>
      </c>
      <c r="N218" s="48" t="str">
        <f ca="1">IF(Kruistabel!B218="","",_xlfn.IFERROR(VLOOKUP(Kruistabel!B218&amp;Kruistabel!B225,'h-uitslagen'!A:D,3,FALSE),VLOOKUP(Kruistabel!B225&amp;Kruistabel!B218,'h-uitslagen'!A:D,4,FALSE)))</f>
        <v/>
      </c>
      <c r="O218" s="48" t="str">
        <f ca="1">IF(Kruistabel!B218="","",_xlfn.IFERROR(VLOOKUP(Kruistabel!B218&amp;Kruistabel!B226,'h-uitslagen'!A:D,3,FALSE),VLOOKUP(Kruistabel!B226&amp;Kruistabel!B218,'h-uitslagen'!A:D,4,FALSE)))</f>
        <v/>
      </c>
      <c r="P218" s="48" t="str">
        <f ca="1">IF(Kruistabel!B218="","",_xlfn.IFERROR(VLOOKUP(Kruistabel!B218&amp;Kruistabel!B227,'h-uitslagen'!A:D,3,FALSE),VLOOKUP(Kruistabel!B227&amp;Kruistabel!B218,'h-uitslagen'!A:D,4,FALSE)))</f>
        <v/>
      </c>
      <c r="Q218" s="48">
        <f aca="true" t="shared" si="18" ref="Q218:Q227">SUM(G218:P218)</f>
        <v>0</v>
      </c>
    </row>
    <row r="219" spans="1:17" ht="12.75">
      <c r="A219" s="48">
        <f>A218</f>
        <v>19</v>
      </c>
      <c r="B219" s="48"/>
      <c r="C219" s="48"/>
      <c r="D219" s="48"/>
      <c r="G219" s="48" t="str">
        <f ca="1">IF(Kruistabel!B219="","",_xlfn.IFERROR(VLOOKUP(Kruistabel!B219&amp;Kruistabel!B218,'h-uitslagen'!A:D,3,FALSE),VLOOKUP(Kruistabel!B218&amp;Kruistabel!B219,'h-uitslagen'!A:D,4,FALSE)))</f>
        <v/>
      </c>
      <c r="H219" s="19"/>
      <c r="I219" s="48" t="str">
        <f ca="1">IF(Kruistabel!B219="","",_xlfn.IFERROR(VLOOKUP(Kruistabel!B219&amp;Kruistabel!B220,'h-uitslagen'!A:D,3,FALSE),VLOOKUP(Kruistabel!B220&amp;Kruistabel!B219,'h-uitslagen'!A:D,4,FALSE)))</f>
        <v/>
      </c>
      <c r="J219" s="48" t="str">
        <f ca="1">IF(Kruistabel!B219="","",_xlfn.IFERROR(VLOOKUP(Kruistabel!B219&amp;Kruistabel!B221,'h-uitslagen'!A:D,3,FALSE),VLOOKUP(Kruistabel!B221&amp;Kruistabel!B219,'h-uitslagen'!A:D,4,FALSE)))</f>
        <v/>
      </c>
      <c r="K219" s="48" t="str">
        <f ca="1">IF(Kruistabel!B219="","",_xlfn.IFERROR(VLOOKUP(Kruistabel!B219&amp;Kruistabel!B222,'h-uitslagen'!A:D,3,FALSE),VLOOKUP(Kruistabel!B222&amp;Kruistabel!B219,'h-uitslagen'!A:D,4,FALSE)))</f>
        <v/>
      </c>
      <c r="L219" s="48" t="str">
        <f ca="1">IF(Kruistabel!B219="","",_xlfn.IFERROR(VLOOKUP(Kruistabel!B219&amp;Kruistabel!B223,'h-uitslagen'!A:D,3,FALSE),VLOOKUP(Kruistabel!B223&amp;Kruistabel!B219,'h-uitslagen'!A:D,4,FALSE)))</f>
        <v/>
      </c>
      <c r="M219" s="48" t="str">
        <f ca="1">IF(Kruistabel!B219="","",_xlfn.IFERROR(VLOOKUP(Kruistabel!B219&amp;Kruistabel!B224,'h-uitslagen'!A:D,3,FALSE),VLOOKUP(Kruistabel!B224&amp;Kruistabel!B219,'h-uitslagen'!A:D,4,FALSE)))</f>
        <v/>
      </c>
      <c r="N219" s="48" t="str">
        <f ca="1">IF(Kruistabel!B219="","",_xlfn.IFERROR(VLOOKUP(Kruistabel!B219&amp;Kruistabel!B225,'h-uitslagen'!A:D,3,FALSE),VLOOKUP(Kruistabel!B225&amp;Kruistabel!B219,'h-uitslagen'!A:D,4,FALSE)))</f>
        <v/>
      </c>
      <c r="O219" s="48" t="str">
        <f ca="1">IF(Kruistabel!B219="","",_xlfn.IFERROR(VLOOKUP(Kruistabel!B219&amp;Kruistabel!B226,'h-uitslagen'!A:D,3,FALSE),VLOOKUP(Kruistabel!B226&amp;Kruistabel!B219,'h-uitslagen'!A:D,4,FALSE)))</f>
        <v/>
      </c>
      <c r="P219" s="48" t="str">
        <f ca="1">IF(Kruistabel!B219="","",_xlfn.IFERROR(VLOOKUP(Kruistabel!B219&amp;Kruistabel!B227,'h-uitslagen'!A:D,3,FALSE),VLOOKUP(Kruistabel!B227&amp;Kruistabel!B219,'h-uitslagen'!A:D,4,FALSE)))</f>
        <v/>
      </c>
      <c r="Q219" s="48">
        <f ca="1" t="shared" si="18"/>
        <v>0</v>
      </c>
    </row>
    <row r="220" spans="1:17" ht="12.75">
      <c r="A220" s="48">
        <f>A217</f>
        <v>19</v>
      </c>
      <c r="B220" s="48"/>
      <c r="C220" s="48"/>
      <c r="D220" s="48"/>
      <c r="G220" s="48" t="str">
        <f ca="1">IF(Kruistabel!B220="","",_xlfn.IFERROR(VLOOKUP(Kruistabel!B220&amp;Kruistabel!B218,'h-uitslagen'!A:D,3,FALSE),VLOOKUP(Kruistabel!B218&amp;Kruistabel!B220,'h-uitslagen'!A:D,4,FALSE)))</f>
        <v/>
      </c>
      <c r="H220" s="48" t="str">
        <f ca="1">IF(Kruistabel!B220="","",_xlfn.IFERROR(VLOOKUP(Kruistabel!B220&amp;Kruistabel!B219,'h-uitslagen'!A:D,3,FALSE),VLOOKUP(Kruistabel!B219&amp;Kruistabel!B220,'h-uitslagen'!A:D,4,FALSE)))</f>
        <v/>
      </c>
      <c r="I220" s="48"/>
      <c r="J220" s="48" t="str">
        <f ca="1">IF(Kruistabel!B220="","",_xlfn.IFERROR(VLOOKUP(Kruistabel!B220&amp;Kruistabel!B221,'h-uitslagen'!A:D,3,FALSE),VLOOKUP(Kruistabel!B221&amp;Kruistabel!B220,'h-uitslagen'!A:D,4,FALSE)))</f>
        <v/>
      </c>
      <c r="K220" s="48" t="str">
        <f ca="1">IF(Kruistabel!B220="","",_xlfn.IFERROR(VLOOKUP(Kruistabel!B220&amp;Kruistabel!B222,'h-uitslagen'!A:D,3,FALSE),VLOOKUP(Kruistabel!B222&amp;Kruistabel!B220,'h-uitslagen'!A:D,4,FALSE)))</f>
        <v/>
      </c>
      <c r="L220" s="48" t="str">
        <f ca="1">IF(Kruistabel!B220="","",_xlfn.IFERROR(VLOOKUP(Kruistabel!B220&amp;Kruistabel!B223,'h-uitslagen'!A:D,3,FALSE),VLOOKUP(Kruistabel!B223&amp;Kruistabel!B220,'h-uitslagen'!A:D,4,FALSE)))</f>
        <v/>
      </c>
      <c r="M220" s="48" t="str">
        <f ca="1">IF(Kruistabel!B220="","",_xlfn.IFERROR(VLOOKUP(Kruistabel!B220&amp;Kruistabel!B224,'h-uitslagen'!A:D,3,FALSE),VLOOKUP(Kruistabel!B224&amp;Kruistabel!B220,'h-uitslagen'!A:D,4,FALSE)))</f>
        <v/>
      </c>
      <c r="N220" s="48" t="str">
        <f ca="1">IF(Kruistabel!B220="","",_xlfn.IFERROR(VLOOKUP(Kruistabel!B220&amp;Kruistabel!B225,'h-uitslagen'!A:D,3,FALSE),VLOOKUP(Kruistabel!B225&amp;Kruistabel!B220,'h-uitslagen'!A:D,4,FALSE)))</f>
        <v/>
      </c>
      <c r="O220" s="48" t="str">
        <f ca="1">IF(Kruistabel!B220="","",_xlfn.IFERROR(VLOOKUP(Kruistabel!B220&amp;Kruistabel!B226,'h-uitslagen'!A:D,3,FALSE),VLOOKUP(Kruistabel!B226&amp;Kruistabel!B220,'h-uitslagen'!A:D,4,FALSE)))</f>
        <v/>
      </c>
      <c r="P220" s="48" t="str">
        <f ca="1">IF(Kruistabel!B220="","",_xlfn.IFERROR(VLOOKUP(Kruistabel!B220&amp;Kruistabel!B227,'h-uitslagen'!A:D,3,FALSE),VLOOKUP(Kruistabel!B227&amp;Kruistabel!B220,'h-uitslagen'!A:D,4,FALSE)))</f>
        <v/>
      </c>
      <c r="Q220" s="48">
        <f ca="1" t="shared" si="18"/>
        <v>0</v>
      </c>
    </row>
    <row r="221" spans="1:17" ht="12.75">
      <c r="A221" s="48">
        <f>A220</f>
        <v>19</v>
      </c>
      <c r="B221" s="4"/>
      <c r="C221" s="4"/>
      <c r="D221" s="4"/>
      <c r="E221" s="4"/>
      <c r="F221" s="4"/>
      <c r="G221" s="48" t="str">
        <f ca="1">IF(Kruistabel!B221="","",_xlfn.IFERROR(VLOOKUP(Kruistabel!B221&amp;Kruistabel!B218,'h-uitslagen'!A:D,3,FALSE),VLOOKUP(Kruistabel!B218&amp;Kruistabel!B221,'h-uitslagen'!A:D,4,FALSE)))</f>
        <v/>
      </c>
      <c r="H221" s="48" t="str">
        <f ca="1">IF(Kruistabel!B221="","",_xlfn.IFERROR(VLOOKUP(Kruistabel!B221&amp;Kruistabel!B219,'h-uitslagen'!A:D,3,FALSE),VLOOKUP(Kruistabel!B219&amp;Kruistabel!B221,'h-uitslagen'!A:D,4,FALSE)))</f>
        <v/>
      </c>
      <c r="I221" s="48" t="str">
        <f ca="1">IF(Kruistabel!B221="","",_xlfn.IFERROR(VLOOKUP(Kruistabel!B221&amp;Kruistabel!B220,'h-uitslagen'!A:D,3,FALSE),VLOOKUP(Kruistabel!B220&amp;Kruistabel!B221,'h-uitslagen'!A:D,4,FALSE)))</f>
        <v/>
      </c>
      <c r="J221" s="48"/>
      <c r="K221" s="48" t="str">
        <f ca="1">IF(Kruistabel!B221="","",_xlfn.IFERROR(VLOOKUP(Kruistabel!B221&amp;Kruistabel!B222,'h-uitslagen'!A:D,3,FALSE),VLOOKUP(Kruistabel!B222&amp;Kruistabel!B221,'h-uitslagen'!A:D,4,FALSE)))</f>
        <v/>
      </c>
      <c r="L221" s="48" t="str">
        <f ca="1">IF(Kruistabel!B221="","",_xlfn.IFERROR(VLOOKUP(Kruistabel!B221&amp;Kruistabel!B223,'h-uitslagen'!A:D,3,FALSE),VLOOKUP(Kruistabel!B223&amp;Kruistabel!B221,'h-uitslagen'!A:D,4,FALSE)))</f>
        <v/>
      </c>
      <c r="M221" s="48" t="str">
        <f ca="1">IF(Kruistabel!B221="","",_xlfn.IFERROR(VLOOKUP(Kruistabel!B221&amp;Kruistabel!B224,'h-uitslagen'!A:D,3,FALSE),VLOOKUP(Kruistabel!B224&amp;Kruistabel!B221,'h-uitslagen'!A:D,4,FALSE)))</f>
        <v/>
      </c>
      <c r="N221" s="48" t="str">
        <f ca="1">IF(Kruistabel!B221="","",_xlfn.IFERROR(VLOOKUP(Kruistabel!B221&amp;Kruistabel!B225,'h-uitslagen'!A:D,3,FALSE),VLOOKUP(Kruistabel!B225&amp;Kruistabel!B221,'h-uitslagen'!A:D,4,FALSE)))</f>
        <v/>
      </c>
      <c r="O221" s="48" t="str">
        <f ca="1">IF(Kruistabel!B221="","",_xlfn.IFERROR(VLOOKUP(Kruistabel!B221&amp;Kruistabel!B226,'h-uitslagen'!A:D,3,FALSE),VLOOKUP(Kruistabel!B226&amp;Kruistabel!B221,'h-uitslagen'!A:D,4,FALSE)))</f>
        <v/>
      </c>
      <c r="P221" s="48" t="str">
        <f ca="1">IF(Kruistabel!B221="","",_xlfn.IFERROR(VLOOKUP(Kruistabel!B221&amp;Kruistabel!B227,'h-uitslagen'!A:D,3,FALSE),VLOOKUP(Kruistabel!B227&amp;Kruistabel!B221,'h-uitslagen'!A:D,4,FALSE)))</f>
        <v/>
      </c>
      <c r="Q221" s="48">
        <f ca="1" t="shared" si="18"/>
        <v>0</v>
      </c>
    </row>
    <row r="222" spans="1:17" ht="12.75">
      <c r="A222" s="48">
        <f>A219</f>
        <v>19</v>
      </c>
      <c r="B222" s="48"/>
      <c r="C222" s="48"/>
      <c r="D222" s="48"/>
      <c r="G222" s="48" t="str">
        <f ca="1">IF(Kruistabel!B222="","",_xlfn.IFERROR(VLOOKUP(Kruistabel!B222&amp;Kruistabel!B218,'h-uitslagen'!A:D,3,FALSE),VLOOKUP(Kruistabel!B218&amp;Kruistabel!B222,'h-uitslagen'!A:D,4,FALSE)))</f>
        <v/>
      </c>
      <c r="H222" s="48" t="str">
        <f ca="1">IF(Kruistabel!B222="","",_xlfn.IFERROR(VLOOKUP(Kruistabel!B222&amp;Kruistabel!B219,'h-uitslagen'!A:D,3,FALSE),VLOOKUP(Kruistabel!B219&amp;Kruistabel!B222,'h-uitslagen'!A:D,4,FALSE)))</f>
        <v/>
      </c>
      <c r="I222" s="48" t="str">
        <f ca="1">IF(Kruistabel!B222="","",_xlfn.IFERROR(VLOOKUP(Kruistabel!B222&amp;Kruistabel!B220,'h-uitslagen'!A:D,3,FALSE),VLOOKUP(Kruistabel!B220&amp;Kruistabel!B222,'h-uitslagen'!A:D,4,FALSE)))</f>
        <v/>
      </c>
      <c r="J222" s="48" t="str">
        <f ca="1">IF(Kruistabel!B222="","",_xlfn.IFERROR(VLOOKUP(Kruistabel!B222&amp;Kruistabel!B221,'h-uitslagen'!A:D,3,FALSE),VLOOKUP(Kruistabel!B221&amp;Kruistabel!B222,'h-uitslagen'!A:D,4,FALSE)))</f>
        <v/>
      </c>
      <c r="K222" s="48"/>
      <c r="L222" s="48" t="str">
        <f ca="1">IF(Kruistabel!B222="","",_xlfn.IFERROR(VLOOKUP(Kruistabel!B222&amp;Kruistabel!B223,'h-uitslagen'!A:D,3,FALSE),VLOOKUP(Kruistabel!B223&amp;Kruistabel!B222,'h-uitslagen'!A:D,4,FALSE)))</f>
        <v/>
      </c>
      <c r="M222" s="48" t="str">
        <f ca="1">IF(Kruistabel!B222="","",_xlfn.IFERROR(VLOOKUP(Kruistabel!B222&amp;Kruistabel!B224,'h-uitslagen'!A:D,3,FALSE),VLOOKUP(Kruistabel!B224&amp;Kruistabel!B222,'h-uitslagen'!A:D,4,FALSE)))</f>
        <v/>
      </c>
      <c r="N222" s="48" t="str">
        <f ca="1">IF(Kruistabel!B222="","",_xlfn.IFERROR(VLOOKUP(Kruistabel!B222&amp;Kruistabel!B225,'h-uitslagen'!A:D,3,FALSE),VLOOKUP(Kruistabel!B225&amp;Kruistabel!B222,'h-uitslagen'!A:D,4,FALSE)))</f>
        <v/>
      </c>
      <c r="O222" s="48" t="str">
        <f ca="1">IF(Kruistabel!B222="","",_xlfn.IFERROR(VLOOKUP(Kruistabel!B222&amp;Kruistabel!B226,'h-uitslagen'!A:D,3,FALSE),VLOOKUP(Kruistabel!B226&amp;Kruistabel!B222,'h-uitslagen'!A:D,4,FALSE)))</f>
        <v/>
      </c>
      <c r="P222" s="48" t="str">
        <f ca="1">IF(Kruistabel!B222="","",_xlfn.IFERROR(VLOOKUP(Kruistabel!B222&amp;Kruistabel!B227,'h-uitslagen'!A:D,3,FALSE),VLOOKUP(Kruistabel!B227&amp;Kruistabel!B222,'h-uitslagen'!A:D,4,FALSE)))</f>
        <v/>
      </c>
      <c r="Q222" s="48">
        <f ca="1" t="shared" si="18"/>
        <v>0</v>
      </c>
    </row>
    <row r="223" spans="1:17" ht="12.75">
      <c r="A223" s="48">
        <f>A222</f>
        <v>19</v>
      </c>
      <c r="B223" s="48"/>
      <c r="C223" s="48"/>
      <c r="D223" s="48"/>
      <c r="G223" s="48" t="str">
        <f ca="1">IF(Kruistabel!B223="","",_xlfn.IFERROR(VLOOKUP(Kruistabel!B223&amp;Kruistabel!B218,'h-uitslagen'!A:D,3,FALSE),VLOOKUP(Kruistabel!B218&amp;Kruistabel!B223,'h-uitslagen'!A:D,4,FALSE)))</f>
        <v/>
      </c>
      <c r="H223" s="48" t="str">
        <f ca="1">IF(Kruistabel!B223="","",_xlfn.IFERROR(VLOOKUP(Kruistabel!B223&amp;Kruistabel!B219,'h-uitslagen'!A:D,3,FALSE),VLOOKUP(Kruistabel!B219&amp;Kruistabel!B223,'h-uitslagen'!A:D,4,FALSE)))</f>
        <v/>
      </c>
      <c r="I223" s="48" t="str">
        <f ca="1">IF(Kruistabel!B223="","",_xlfn.IFERROR(VLOOKUP(Kruistabel!B223&amp;Kruistabel!B220,'h-uitslagen'!A:D,3,FALSE),VLOOKUP(Kruistabel!B220&amp;Kruistabel!B223,'h-uitslagen'!A:D,4,FALSE)))</f>
        <v/>
      </c>
      <c r="J223" s="48" t="str">
        <f ca="1">IF(Kruistabel!B223="","",_xlfn.IFERROR(VLOOKUP(Kruistabel!B223&amp;Kruistabel!B221,'h-uitslagen'!A:D,3,FALSE),VLOOKUP(Kruistabel!B221&amp;Kruistabel!B223,'h-uitslagen'!A:D,4,FALSE)))</f>
        <v/>
      </c>
      <c r="K223" s="48" t="str">
        <f ca="1">IF(Kruistabel!B223="","",_xlfn.IFERROR(VLOOKUP(Kruistabel!B223&amp;Kruistabel!B222,'h-uitslagen'!A:D,3,FALSE),VLOOKUP(Kruistabel!B222&amp;Kruistabel!B223,'h-uitslagen'!A:D,4,FALSE)))</f>
        <v/>
      </c>
      <c r="L223" s="48"/>
      <c r="M223" s="48" t="str">
        <f ca="1">IF(Kruistabel!B223="","",_xlfn.IFERROR(VLOOKUP(Kruistabel!B223&amp;Kruistabel!B224,'h-uitslagen'!A:D,3,FALSE),VLOOKUP(Kruistabel!B224&amp;Kruistabel!B223,'h-uitslagen'!A:D,4,FALSE)))</f>
        <v/>
      </c>
      <c r="N223" s="48" t="str">
        <f ca="1">IF(Kruistabel!B223="","",_xlfn.IFERROR(VLOOKUP(Kruistabel!B223&amp;Kruistabel!B225,'h-uitslagen'!A:D,3,FALSE),VLOOKUP(Kruistabel!B225&amp;Kruistabel!B223,'h-uitslagen'!A:D,4,FALSE)))</f>
        <v/>
      </c>
      <c r="O223" s="48" t="str">
        <f ca="1">IF(Kruistabel!B223="","",_xlfn.IFERROR(VLOOKUP(Kruistabel!B223&amp;Kruistabel!B226,'h-uitslagen'!A:D,3,FALSE),VLOOKUP(Kruistabel!B226&amp;Kruistabel!B223,'h-uitslagen'!A:D,4,FALSE)))</f>
        <v/>
      </c>
      <c r="P223" s="48" t="str">
        <f ca="1">IF(Kruistabel!B223="","",_xlfn.IFERROR(VLOOKUP(Kruistabel!B223&amp;Kruistabel!B227,'h-uitslagen'!A:D,3,FALSE),VLOOKUP(Kruistabel!B227&amp;Kruistabel!B223,'h-uitslagen'!A:D,4,FALSE)))</f>
        <v/>
      </c>
      <c r="Q223" s="48">
        <f ca="1" t="shared" si="18"/>
        <v>0</v>
      </c>
    </row>
    <row r="224" spans="1:17" ht="12.75">
      <c r="A224" s="48">
        <f>A223</f>
        <v>19</v>
      </c>
      <c r="B224" s="48"/>
      <c r="C224" s="48"/>
      <c r="D224" s="48"/>
      <c r="G224" s="48" t="str">
        <f ca="1">IF(Kruistabel!B224="","",_xlfn.IFERROR(VLOOKUP(Kruistabel!B224&amp;Kruistabel!B218,'h-uitslagen'!A:D,3,FALSE),VLOOKUP(Kruistabel!B218&amp;Kruistabel!B224,'h-uitslagen'!A:D,4,FALSE)))</f>
        <v/>
      </c>
      <c r="H224" s="48" t="str">
        <f ca="1">IF(Kruistabel!B224="","",_xlfn.IFERROR(VLOOKUP(Kruistabel!B224&amp;Kruistabel!B219,'h-uitslagen'!A:D,3,FALSE),VLOOKUP(Kruistabel!B219&amp;Kruistabel!B224,'h-uitslagen'!A:D,4,FALSE)))</f>
        <v/>
      </c>
      <c r="I224" s="48" t="str">
        <f ca="1">IF(Kruistabel!B224="","",_xlfn.IFERROR(VLOOKUP(Kruistabel!B224&amp;Kruistabel!B220,'h-uitslagen'!A:D,3,FALSE),VLOOKUP(Kruistabel!B220&amp;Kruistabel!B224,'h-uitslagen'!A:D,4,FALSE)))</f>
        <v/>
      </c>
      <c r="J224" s="48" t="str">
        <f ca="1">IF(Kruistabel!B224="","",_xlfn.IFERROR(VLOOKUP(Kruistabel!B224&amp;Kruistabel!B221,'h-uitslagen'!A:D,3,FALSE),VLOOKUP(Kruistabel!B221&amp;Kruistabel!B224,'h-uitslagen'!A:D,4,FALSE)))</f>
        <v/>
      </c>
      <c r="K224" s="48" t="str">
        <f ca="1">IF(Kruistabel!B224="","",_xlfn.IFERROR(VLOOKUP(Kruistabel!B224&amp;Kruistabel!B222,'h-uitslagen'!A:D,3,FALSE),VLOOKUP(Kruistabel!B222&amp;Kruistabel!B224,'h-uitslagen'!A:D,4,FALSE)))</f>
        <v/>
      </c>
      <c r="L224" s="48" t="str">
        <f ca="1">IF(Kruistabel!B224="","",_xlfn.IFERROR(VLOOKUP(Kruistabel!B224&amp;Kruistabel!B223,'h-uitslagen'!A:D,3,FALSE),VLOOKUP(Kruistabel!B223&amp;Kruistabel!B224,'h-uitslagen'!A:D,4,FALSE)))</f>
        <v/>
      </c>
      <c r="N224" s="48" t="str">
        <f ca="1">IF(Kruistabel!B224="","",_xlfn.IFERROR(VLOOKUP(Kruistabel!B224&amp;Kruistabel!B225,'h-uitslagen'!A:D,3,FALSE),VLOOKUP(Kruistabel!B225&amp;Kruistabel!B224,'h-uitslagen'!A:D,4,FALSE)))</f>
        <v/>
      </c>
      <c r="O224" s="48" t="str">
        <f ca="1">IF(Kruistabel!B224="","",_xlfn.IFERROR(VLOOKUP(Kruistabel!B224&amp;Kruistabel!B226,'h-uitslagen'!A:D,3,FALSE),VLOOKUP(Kruistabel!B226&amp;Kruistabel!B224,'h-uitslagen'!A:D,4,FALSE)))</f>
        <v/>
      </c>
      <c r="P224" s="48" t="str">
        <f ca="1">IF(Kruistabel!B224="","",_xlfn.IFERROR(VLOOKUP(Kruistabel!B224&amp;Kruistabel!B227,'h-uitslagen'!A:D,3,FALSE),VLOOKUP(Kruistabel!B227&amp;Kruistabel!B224,'h-uitslagen'!A:D,4,FALSE)))</f>
        <v/>
      </c>
      <c r="Q224" s="48">
        <f ca="1" t="shared" si="18"/>
        <v>0</v>
      </c>
    </row>
    <row r="225" spans="1:17" ht="12.75">
      <c r="A225" s="48">
        <f>A224</f>
        <v>19</v>
      </c>
      <c r="B225" s="48"/>
      <c r="C225" s="48"/>
      <c r="D225" s="48"/>
      <c r="G225" s="48" t="str">
        <f ca="1">IF(Kruistabel!B225="","",_xlfn.IFERROR(VLOOKUP(Kruistabel!B225&amp;Kruistabel!B218,'h-uitslagen'!A:D,3,FALSE),VLOOKUP(Kruistabel!B218&amp;Kruistabel!B225,'h-uitslagen'!A:D,4,FALSE)))</f>
        <v/>
      </c>
      <c r="H225" s="48" t="str">
        <f ca="1">IF(Kruistabel!B225="","",_xlfn.IFERROR(VLOOKUP(Kruistabel!B225&amp;Kruistabel!B219,'h-uitslagen'!A:D,3,FALSE),VLOOKUP(Kruistabel!B219&amp;Kruistabel!B225,'h-uitslagen'!A:D,4,FALSE)))</f>
        <v/>
      </c>
      <c r="I225" s="48" t="str">
        <f ca="1">IF(Kruistabel!B225="","",_xlfn.IFERROR(VLOOKUP(Kruistabel!B225&amp;Kruistabel!B220,'h-uitslagen'!A:D,3,FALSE),VLOOKUP(Kruistabel!B220&amp;Kruistabel!B225,'h-uitslagen'!A:D,4,FALSE)))</f>
        <v/>
      </c>
      <c r="J225" s="48" t="str">
        <f ca="1">IF(Kruistabel!B225="","",_xlfn.IFERROR(VLOOKUP(Kruistabel!B225&amp;Kruistabel!B221,'h-uitslagen'!A:D,3,FALSE),VLOOKUP(Kruistabel!B221&amp;Kruistabel!B225,'h-uitslagen'!A:D,4,FALSE)))</f>
        <v/>
      </c>
      <c r="K225" s="48" t="str">
        <f ca="1">IF(Kruistabel!B225="","",_xlfn.IFERROR(VLOOKUP(Kruistabel!B225&amp;Kruistabel!B222,'h-uitslagen'!A:D,3,FALSE),VLOOKUP(Kruistabel!B222&amp;Kruistabel!B225,'h-uitslagen'!A:D,4,FALSE)))</f>
        <v/>
      </c>
      <c r="L225" s="48" t="str">
        <f ca="1">IF(Kruistabel!B225="","",_xlfn.IFERROR(VLOOKUP(Kruistabel!B225&amp;Kruistabel!B223,'h-uitslagen'!A:D,3,FALSE),VLOOKUP(Kruistabel!B223&amp;Kruistabel!B225,'h-uitslagen'!A:D,4,FALSE)))</f>
        <v/>
      </c>
      <c r="M225" s="48" t="str">
        <f ca="1">IF(Kruistabel!B225="","",_xlfn.IFERROR(VLOOKUP(Kruistabel!B225&amp;Kruistabel!B224,'h-uitslagen'!A:D,3,FALSE),VLOOKUP(Kruistabel!B224&amp;Kruistabel!B225,'h-uitslagen'!A:D,4,FALSE)))</f>
        <v/>
      </c>
      <c r="O225" s="48" t="str">
        <f ca="1">IF(Kruistabel!B225="","",_xlfn.IFERROR(VLOOKUP(Kruistabel!B225&amp;Kruistabel!B226,'h-uitslagen'!A:D,3,FALSE),VLOOKUP(Kruistabel!B226&amp;Kruistabel!B225,'h-uitslagen'!A:D,4,FALSE)))</f>
        <v/>
      </c>
      <c r="P225" s="48" t="str">
        <f ca="1">IF(Kruistabel!B225="","",_xlfn.IFERROR(VLOOKUP(Kruistabel!B225&amp;Kruistabel!B227,'h-uitslagen'!A:D,3,FALSE),VLOOKUP(Kruistabel!B227&amp;Kruistabel!B225,'h-uitslagen'!A:D,4,FALSE)))</f>
        <v/>
      </c>
      <c r="Q225" s="48">
        <f ca="1" t="shared" si="18"/>
        <v>0</v>
      </c>
    </row>
    <row r="226" spans="1:17" ht="12.75">
      <c r="A226" s="48">
        <f>A225</f>
        <v>19</v>
      </c>
      <c r="B226" s="48"/>
      <c r="C226" s="48"/>
      <c r="D226" s="48"/>
      <c r="G226" s="48" t="str">
        <f ca="1">IF(Kruistabel!B226="","",_xlfn.IFERROR(VLOOKUP(Kruistabel!B226&amp;Kruistabel!B218,'h-uitslagen'!A:D,3,FALSE),VLOOKUP(Kruistabel!B218&amp;Kruistabel!B226,'h-uitslagen'!A:D,4,FALSE)))</f>
        <v/>
      </c>
      <c r="H226" s="48" t="str">
        <f ca="1">IF(Kruistabel!B226="","",_xlfn.IFERROR(VLOOKUP(Kruistabel!B226&amp;Kruistabel!B219,'h-uitslagen'!A:D,3,FALSE),VLOOKUP(Kruistabel!B219&amp;Kruistabel!B226,'h-uitslagen'!A:D,4,FALSE)))</f>
        <v/>
      </c>
      <c r="I226" s="48" t="str">
        <f ca="1">IF(Kruistabel!B226="","",_xlfn.IFERROR(VLOOKUP(Kruistabel!B226&amp;Kruistabel!B220,'h-uitslagen'!A:D,3,FALSE),VLOOKUP(Kruistabel!B220&amp;Kruistabel!B226,'h-uitslagen'!A:D,4,FALSE)))</f>
        <v/>
      </c>
      <c r="J226" s="48" t="str">
        <f ca="1">IF(Kruistabel!B226="","",_xlfn.IFERROR(VLOOKUP(Kruistabel!B226&amp;Kruistabel!B221,'h-uitslagen'!A:D,3,FALSE),VLOOKUP(Kruistabel!B221&amp;Kruistabel!B226,'h-uitslagen'!A:D,4,FALSE)))</f>
        <v/>
      </c>
      <c r="K226" s="48" t="str">
        <f ca="1">IF(Kruistabel!B226="","",_xlfn.IFERROR(VLOOKUP(Kruistabel!B226&amp;Kruistabel!B222,'h-uitslagen'!A:D,3,FALSE),VLOOKUP(Kruistabel!B222&amp;Kruistabel!B226,'h-uitslagen'!A:D,4,FALSE)))</f>
        <v/>
      </c>
      <c r="L226" s="48" t="str">
        <f ca="1">IF(Kruistabel!B226="","",_xlfn.IFERROR(VLOOKUP(Kruistabel!B226&amp;Kruistabel!B223,'h-uitslagen'!A:D,3,FALSE),VLOOKUP(Kruistabel!B223&amp;Kruistabel!B226,'h-uitslagen'!A:D,4,FALSE)))</f>
        <v/>
      </c>
      <c r="M226" s="48" t="str">
        <f ca="1">IF(Kruistabel!B226="","",_xlfn.IFERROR(VLOOKUP(Kruistabel!B226&amp;Kruistabel!B224,'h-uitslagen'!A:D,3,FALSE),VLOOKUP(Kruistabel!B224&amp;Kruistabel!B226,'h-uitslagen'!A:D,4,FALSE)))</f>
        <v/>
      </c>
      <c r="N226" s="48" t="str">
        <f ca="1">IF(Kruistabel!B226="","",_xlfn.IFERROR(VLOOKUP(Kruistabel!B226&amp;Kruistabel!B225,'h-uitslagen'!A:D,3,FALSE),VLOOKUP(Kruistabel!B225&amp;Kruistabel!B226,'h-uitslagen'!A:D,4,FALSE)))</f>
        <v/>
      </c>
      <c r="P226" s="48" t="str">
        <f ca="1">IF(Kruistabel!B226="","",_xlfn.IFERROR(VLOOKUP(Kruistabel!B226&amp;Kruistabel!B227,'h-uitslagen'!A:D,3,FALSE),VLOOKUP(Kruistabel!B227&amp;Kruistabel!B226,'h-uitslagen'!A:D,4,FALSE)))</f>
        <v/>
      </c>
      <c r="Q226" s="48">
        <f ca="1" t="shared" si="18"/>
        <v>0</v>
      </c>
    </row>
    <row r="227" spans="1:17" ht="12.75">
      <c r="A227" s="48">
        <f>A226</f>
        <v>19</v>
      </c>
      <c r="B227" s="48"/>
      <c r="C227" s="48"/>
      <c r="D227" s="48"/>
      <c r="G227" s="48" t="str">
        <f ca="1">IF(Kruistabel!B227="","",_xlfn.IFERROR(VLOOKUP(Kruistabel!B227&amp;Kruistabel!B218,'h-uitslagen'!A:D,3,FALSE),VLOOKUP(Kruistabel!B218&amp;Kruistabel!B227,'h-uitslagen'!A:D,4,FALSE)))</f>
        <v/>
      </c>
      <c r="H227" s="48" t="str">
        <f ca="1">IF(Kruistabel!B227="","",_xlfn.IFERROR(VLOOKUP(Kruistabel!B227&amp;Kruistabel!B219,'h-uitslagen'!A:D,3,FALSE),VLOOKUP(Kruistabel!B219&amp;Kruistabel!B227,'h-uitslagen'!A:D,4,FALSE)))</f>
        <v/>
      </c>
      <c r="I227" s="48" t="str">
        <f ca="1">IF(Kruistabel!B227="","",_xlfn.IFERROR(VLOOKUP(Kruistabel!B227&amp;Kruistabel!B220,'h-uitslagen'!A:D,3,FALSE),VLOOKUP(Kruistabel!B220&amp;Kruistabel!B227,'h-uitslagen'!A:D,4,FALSE)))</f>
        <v/>
      </c>
      <c r="J227" s="48" t="str">
        <f ca="1">IF(Kruistabel!B227="","",_xlfn.IFERROR(VLOOKUP(Kruistabel!B227&amp;Kruistabel!B221,'h-uitslagen'!A:D,3,FALSE),VLOOKUP(Kruistabel!B221&amp;Kruistabel!B227,'h-uitslagen'!A:D,4,FALSE)))</f>
        <v/>
      </c>
      <c r="K227" s="48" t="str">
        <f ca="1">IF(Kruistabel!B227="","",_xlfn.IFERROR(VLOOKUP(Kruistabel!B227&amp;Kruistabel!B222,'h-uitslagen'!A:D,3,FALSE),VLOOKUP(Kruistabel!B222&amp;Kruistabel!B227,'h-uitslagen'!A:D,4,FALSE)))</f>
        <v/>
      </c>
      <c r="L227" s="48" t="str">
        <f ca="1">IF(Kruistabel!B227="","",_xlfn.IFERROR(VLOOKUP(Kruistabel!B227&amp;Kruistabel!B223,'h-uitslagen'!A:D,3,FALSE),VLOOKUP(Kruistabel!B223&amp;Kruistabel!B227,'h-uitslagen'!A:D,4,FALSE)))</f>
        <v/>
      </c>
      <c r="M227" s="48" t="str">
        <f ca="1">IF(Kruistabel!B227="","",_xlfn.IFERROR(VLOOKUP(Kruistabel!B227&amp;Kruistabel!B224,'h-uitslagen'!A:D,3,FALSE),VLOOKUP(Kruistabel!B224&amp;Kruistabel!B227,'h-uitslagen'!A:D,4,FALSE)))</f>
        <v/>
      </c>
      <c r="N227" s="48" t="str">
        <f ca="1">IF(Kruistabel!B227="","",_xlfn.IFERROR(VLOOKUP(Kruistabel!B227&amp;Kruistabel!B225,'h-uitslagen'!A:D,3,FALSE),VLOOKUP(Kruistabel!B225&amp;Kruistabel!B227,'h-uitslagen'!A:D,4,FALSE)))</f>
        <v/>
      </c>
      <c r="O227" s="48" t="str">
        <f ca="1">IF(Kruistabel!B227="","",_xlfn.IFERROR(VLOOKUP(Kruistabel!B227&amp;Kruistabel!B226,'h-uitslagen'!A:D,3,FALSE),VLOOKUP(Kruistabel!B226&amp;Kruistabel!B227,'h-uitslagen'!A:D,4,FALSE)))</f>
        <v/>
      </c>
      <c r="Q227" s="48">
        <f ca="1" t="shared" si="18"/>
        <v>0</v>
      </c>
    </row>
    <row r="228" spans="1:17" ht="12.75">
      <c r="A228" s="48"/>
      <c r="B228" s="48"/>
      <c r="C228" s="48"/>
      <c r="D228" s="48"/>
      <c r="G228" s="48"/>
      <c r="H228" s="48"/>
      <c r="I228" s="48"/>
      <c r="J228" s="48"/>
      <c r="K228" s="48"/>
      <c r="L228" s="48"/>
      <c r="Q228" s="48"/>
    </row>
    <row r="229" spans="1:17" ht="12.75">
      <c r="A229" s="4">
        <f>A217+1</f>
        <v>20</v>
      </c>
      <c r="B229" s="4">
        <v>1</v>
      </c>
      <c r="C229" s="4">
        <v>2</v>
      </c>
      <c r="D229" s="4">
        <v>3</v>
      </c>
      <c r="E229" s="4">
        <v>4</v>
      </c>
      <c r="F229" s="4">
        <v>5</v>
      </c>
      <c r="G229" s="4">
        <v>1</v>
      </c>
      <c r="H229" s="4">
        <v>2</v>
      </c>
      <c r="I229" s="4">
        <v>3</v>
      </c>
      <c r="J229" s="4">
        <v>4</v>
      </c>
      <c r="K229" s="4">
        <v>5</v>
      </c>
      <c r="L229" s="4">
        <v>6</v>
      </c>
      <c r="M229" s="4">
        <v>7</v>
      </c>
      <c r="N229" s="4">
        <v>8</v>
      </c>
      <c r="O229" s="4">
        <v>9</v>
      </c>
      <c r="P229" s="4">
        <v>10</v>
      </c>
      <c r="Q229" s="4" t="s">
        <v>86</v>
      </c>
    </row>
    <row r="230" spans="1:17" ht="12.75">
      <c r="A230" s="48">
        <f>A229</f>
        <v>20</v>
      </c>
      <c r="B230" s="48"/>
      <c r="C230" s="48"/>
      <c r="D230" s="48"/>
      <c r="G230" s="48"/>
      <c r="H230" s="48" t="str">
        <f ca="1">IF(Kruistabel!B230="","",_xlfn.IFERROR(VLOOKUP(Kruistabel!B230&amp;Kruistabel!B231,'h-uitslagen'!A:D,3,FALSE),VLOOKUP(Kruistabel!B231&amp;Kruistabel!B230,'h-uitslagen'!A:D,4,FALSE)))</f>
        <v/>
      </c>
      <c r="I230" s="48" t="str">
        <f ca="1">IF(Kruistabel!B230="","",_xlfn.IFERROR(VLOOKUP(Kruistabel!B230&amp;Kruistabel!B232,'h-uitslagen'!A:D,3,FALSE),VLOOKUP(Kruistabel!B232&amp;Kruistabel!B230,'h-uitslagen'!A:D,4,FALSE)))</f>
        <v/>
      </c>
      <c r="J230" s="48" t="str">
        <f ca="1">IF(Kruistabel!B230="","",_xlfn.IFERROR(VLOOKUP(Kruistabel!B230&amp;Kruistabel!B233,'h-uitslagen'!A:D,3,FALSE),VLOOKUP(Kruistabel!B233&amp;Kruistabel!B230,'h-uitslagen'!A:D,4,FALSE)))</f>
        <v/>
      </c>
      <c r="K230" s="48" t="str">
        <f ca="1">IF(Kruistabel!B230="","",_xlfn.IFERROR(VLOOKUP(Kruistabel!B230&amp;Kruistabel!B234,'h-uitslagen'!A:D,3,FALSE),VLOOKUP(Kruistabel!B234&amp;Kruistabel!B230,'h-uitslagen'!A:D,4,FALSE)))</f>
        <v/>
      </c>
      <c r="L230" s="48" t="str">
        <f ca="1">IF(Kruistabel!B230="","",_xlfn.IFERROR(VLOOKUP(Kruistabel!B230&amp;Kruistabel!B235,'h-uitslagen'!A:D,3,FALSE),VLOOKUP(Kruistabel!B235&amp;Kruistabel!B230,'h-uitslagen'!A:D,4,FALSE)))</f>
        <v/>
      </c>
      <c r="M230" s="48" t="str">
        <f ca="1">IF(Kruistabel!B230="","",_xlfn.IFERROR(VLOOKUP(Kruistabel!B230&amp;Kruistabel!B236,'h-uitslagen'!A:D,3,FALSE),VLOOKUP(Kruistabel!B236&amp;Kruistabel!B230,'h-uitslagen'!A:D,4,FALSE)))</f>
        <v/>
      </c>
      <c r="N230" s="48" t="str">
        <f ca="1">IF(Kruistabel!B230="","",_xlfn.IFERROR(VLOOKUP(Kruistabel!B230&amp;Kruistabel!B237,'h-uitslagen'!A:D,3,FALSE),VLOOKUP(Kruistabel!B237&amp;Kruistabel!B230,'h-uitslagen'!A:D,4,FALSE)))</f>
        <v/>
      </c>
      <c r="O230" s="48" t="str">
        <f ca="1">IF(Kruistabel!B230="","",_xlfn.IFERROR(VLOOKUP(Kruistabel!B230&amp;Kruistabel!B238,'h-uitslagen'!A:D,3,FALSE),VLOOKUP(Kruistabel!B238&amp;Kruistabel!B230,'h-uitslagen'!A:D,4,FALSE)))</f>
        <v/>
      </c>
      <c r="P230" s="48" t="str">
        <f ca="1">IF(Kruistabel!B230="","",_xlfn.IFERROR(VLOOKUP(Kruistabel!B230&amp;Kruistabel!B239,'h-uitslagen'!A:D,3,FALSE),VLOOKUP(Kruistabel!B239&amp;Kruistabel!B230,'h-uitslagen'!A:D,4,FALSE)))</f>
        <v/>
      </c>
      <c r="Q230" s="48">
        <f aca="true" t="shared" si="19" ref="Q230:Q239">SUM(G230:P230)</f>
        <v>0</v>
      </c>
    </row>
    <row r="231" spans="1:17" ht="12.75">
      <c r="A231" s="48">
        <f>A230</f>
        <v>20</v>
      </c>
      <c r="B231" s="48"/>
      <c r="C231" s="48"/>
      <c r="D231" s="48"/>
      <c r="G231" s="48" t="str">
        <f ca="1">IF(Kruistabel!B231="","",_xlfn.IFERROR(VLOOKUP(Kruistabel!B231&amp;Kruistabel!B230,'h-uitslagen'!A:D,3,FALSE),VLOOKUP(Kruistabel!B230&amp;Kruistabel!B231,'h-uitslagen'!A:D,4,FALSE)))</f>
        <v/>
      </c>
      <c r="H231" s="19"/>
      <c r="I231" s="48" t="str">
        <f ca="1">IF(Kruistabel!B231="","",_xlfn.IFERROR(VLOOKUP(Kruistabel!B231&amp;Kruistabel!B232,'h-uitslagen'!A:D,3,FALSE),VLOOKUP(Kruistabel!B232&amp;Kruistabel!B231,'h-uitslagen'!A:D,4,FALSE)))</f>
        <v/>
      </c>
      <c r="J231" s="48" t="str">
        <f ca="1">IF(Kruistabel!B231="","",_xlfn.IFERROR(VLOOKUP(Kruistabel!B231&amp;Kruistabel!B233,'h-uitslagen'!A:D,3,FALSE),VLOOKUP(Kruistabel!B233&amp;Kruistabel!B231,'h-uitslagen'!A:D,4,FALSE)))</f>
        <v/>
      </c>
      <c r="K231" s="48" t="str">
        <f ca="1">IF(Kruistabel!B231="","",_xlfn.IFERROR(VLOOKUP(Kruistabel!B231&amp;Kruistabel!B234,'h-uitslagen'!A:D,3,FALSE),VLOOKUP(Kruistabel!B234&amp;Kruistabel!B231,'h-uitslagen'!A:D,4,FALSE)))</f>
        <v/>
      </c>
      <c r="L231" s="48" t="str">
        <f ca="1">IF(Kruistabel!B231="","",_xlfn.IFERROR(VLOOKUP(Kruistabel!B231&amp;Kruistabel!B235,'h-uitslagen'!A:D,3,FALSE),VLOOKUP(Kruistabel!B235&amp;Kruistabel!B231,'h-uitslagen'!A:D,4,FALSE)))</f>
        <v/>
      </c>
      <c r="M231" s="48" t="str">
        <f ca="1">IF(Kruistabel!B231="","",_xlfn.IFERROR(VLOOKUP(Kruistabel!B231&amp;Kruistabel!B236,'h-uitslagen'!A:D,3,FALSE),VLOOKUP(Kruistabel!B236&amp;Kruistabel!B231,'h-uitslagen'!A:D,4,FALSE)))</f>
        <v/>
      </c>
      <c r="N231" s="48" t="str">
        <f ca="1">IF(Kruistabel!B231="","",_xlfn.IFERROR(VLOOKUP(Kruistabel!B231&amp;Kruistabel!B237,'h-uitslagen'!A:D,3,FALSE),VLOOKUP(Kruistabel!B237&amp;Kruistabel!B231,'h-uitslagen'!A:D,4,FALSE)))</f>
        <v/>
      </c>
      <c r="O231" s="48" t="str">
        <f ca="1">IF(Kruistabel!B231="","",_xlfn.IFERROR(VLOOKUP(Kruistabel!B231&amp;Kruistabel!B238,'h-uitslagen'!A:D,3,FALSE),VLOOKUP(Kruistabel!B238&amp;Kruistabel!B231,'h-uitslagen'!A:D,4,FALSE)))</f>
        <v/>
      </c>
      <c r="P231" s="48" t="str">
        <f ca="1">IF(Kruistabel!B231="","",_xlfn.IFERROR(VLOOKUP(Kruistabel!B231&amp;Kruistabel!B239,'h-uitslagen'!A:D,3,FALSE),VLOOKUP(Kruistabel!B239&amp;Kruistabel!B231,'h-uitslagen'!A:D,4,FALSE)))</f>
        <v/>
      </c>
      <c r="Q231" s="48">
        <f ca="1" t="shared" si="19"/>
        <v>0</v>
      </c>
    </row>
    <row r="232" spans="1:17" ht="12.75">
      <c r="A232" s="48">
        <f>A229</f>
        <v>20</v>
      </c>
      <c r="B232" s="48"/>
      <c r="C232" s="48"/>
      <c r="D232" s="48"/>
      <c r="G232" s="48" t="str">
        <f ca="1">IF(Kruistabel!B232="","",_xlfn.IFERROR(VLOOKUP(Kruistabel!B232&amp;Kruistabel!B230,'h-uitslagen'!A:D,3,FALSE),VLOOKUP(Kruistabel!B230&amp;Kruistabel!B232,'h-uitslagen'!A:D,4,FALSE)))</f>
        <v/>
      </c>
      <c r="H232" s="48" t="str">
        <f ca="1">IF(Kruistabel!B232="","",_xlfn.IFERROR(VLOOKUP(Kruistabel!B232&amp;Kruistabel!B231,'h-uitslagen'!A:D,3,FALSE),VLOOKUP(Kruistabel!B231&amp;Kruistabel!B232,'h-uitslagen'!A:D,4,FALSE)))</f>
        <v/>
      </c>
      <c r="I232" s="48"/>
      <c r="J232" s="48" t="str">
        <f ca="1">IF(Kruistabel!B232="","",_xlfn.IFERROR(VLOOKUP(Kruistabel!B232&amp;Kruistabel!B233,'h-uitslagen'!A:D,3,FALSE),VLOOKUP(Kruistabel!B233&amp;Kruistabel!B232,'h-uitslagen'!A:D,4,FALSE)))</f>
        <v/>
      </c>
      <c r="K232" s="48" t="str">
        <f ca="1">IF(Kruistabel!B232="","",_xlfn.IFERROR(VLOOKUP(Kruistabel!B232&amp;Kruistabel!B234,'h-uitslagen'!A:D,3,FALSE),VLOOKUP(Kruistabel!B234&amp;Kruistabel!B232,'h-uitslagen'!A:D,4,FALSE)))</f>
        <v/>
      </c>
      <c r="L232" s="48" t="str">
        <f ca="1">IF(Kruistabel!B232="","",_xlfn.IFERROR(VLOOKUP(Kruistabel!B232&amp;Kruistabel!B235,'h-uitslagen'!A:D,3,FALSE),VLOOKUP(Kruistabel!B235&amp;Kruistabel!B232,'h-uitslagen'!A:D,4,FALSE)))</f>
        <v/>
      </c>
      <c r="M232" s="48" t="str">
        <f ca="1">IF(Kruistabel!B232="","",_xlfn.IFERROR(VLOOKUP(Kruistabel!B232&amp;Kruistabel!B236,'h-uitslagen'!A:D,3,FALSE),VLOOKUP(Kruistabel!B236&amp;Kruistabel!B232,'h-uitslagen'!A:D,4,FALSE)))</f>
        <v/>
      </c>
      <c r="N232" s="48" t="str">
        <f ca="1">IF(Kruistabel!B232="","",_xlfn.IFERROR(VLOOKUP(Kruistabel!B232&amp;Kruistabel!B237,'h-uitslagen'!A:D,3,FALSE),VLOOKUP(Kruistabel!B237&amp;Kruistabel!B232,'h-uitslagen'!A:D,4,FALSE)))</f>
        <v/>
      </c>
      <c r="O232" s="48" t="str">
        <f ca="1">IF(Kruistabel!B232="","",_xlfn.IFERROR(VLOOKUP(Kruistabel!B232&amp;Kruistabel!B238,'h-uitslagen'!A:D,3,FALSE),VLOOKUP(Kruistabel!B238&amp;Kruistabel!B232,'h-uitslagen'!A:D,4,FALSE)))</f>
        <v/>
      </c>
      <c r="P232" s="48" t="str">
        <f ca="1">IF(Kruistabel!B232="","",_xlfn.IFERROR(VLOOKUP(Kruistabel!B232&amp;Kruistabel!B239,'h-uitslagen'!A:D,3,FALSE),VLOOKUP(Kruistabel!B239&amp;Kruistabel!B232,'h-uitslagen'!A:D,4,FALSE)))</f>
        <v/>
      </c>
      <c r="Q232" s="48">
        <f ca="1" t="shared" si="19"/>
        <v>0</v>
      </c>
    </row>
    <row r="233" spans="1:17" ht="12.75">
      <c r="A233" s="48">
        <f>A232</f>
        <v>20</v>
      </c>
      <c r="B233" s="4"/>
      <c r="C233" s="4"/>
      <c r="D233" s="4"/>
      <c r="E233" s="4"/>
      <c r="F233" s="4"/>
      <c r="G233" s="48" t="str">
        <f ca="1">IF(Kruistabel!B233="","",_xlfn.IFERROR(VLOOKUP(Kruistabel!B233&amp;Kruistabel!B230,'h-uitslagen'!A:D,3,FALSE),VLOOKUP(Kruistabel!B230&amp;Kruistabel!B233,'h-uitslagen'!A:D,4,FALSE)))</f>
        <v/>
      </c>
      <c r="H233" s="48" t="str">
        <f ca="1">IF(Kruistabel!B233="","",_xlfn.IFERROR(VLOOKUP(Kruistabel!B233&amp;Kruistabel!B231,'h-uitslagen'!A:D,3,FALSE),VLOOKUP(Kruistabel!B231&amp;Kruistabel!B233,'h-uitslagen'!A:D,4,FALSE)))</f>
        <v/>
      </c>
      <c r="I233" s="48" t="str">
        <f ca="1">IF(Kruistabel!B233="","",_xlfn.IFERROR(VLOOKUP(Kruistabel!B233&amp;Kruistabel!B232,'h-uitslagen'!A:D,3,FALSE),VLOOKUP(Kruistabel!B232&amp;Kruistabel!B233,'h-uitslagen'!A:D,4,FALSE)))</f>
        <v/>
      </c>
      <c r="J233" s="48"/>
      <c r="K233" s="48" t="str">
        <f ca="1">IF(Kruistabel!B233="","",_xlfn.IFERROR(VLOOKUP(Kruistabel!B233&amp;Kruistabel!B234,'h-uitslagen'!A:D,3,FALSE),VLOOKUP(Kruistabel!B234&amp;Kruistabel!B233,'h-uitslagen'!A:D,4,FALSE)))</f>
        <v/>
      </c>
      <c r="L233" s="48" t="str">
        <f ca="1">IF(Kruistabel!B233="","",_xlfn.IFERROR(VLOOKUP(Kruistabel!B233&amp;Kruistabel!B235,'h-uitslagen'!A:D,3,FALSE),VLOOKUP(Kruistabel!B235&amp;Kruistabel!B233,'h-uitslagen'!A:D,4,FALSE)))</f>
        <v/>
      </c>
      <c r="M233" s="48" t="str">
        <f ca="1">IF(Kruistabel!B233="","",_xlfn.IFERROR(VLOOKUP(Kruistabel!B233&amp;Kruistabel!B236,'h-uitslagen'!A:D,3,FALSE),VLOOKUP(Kruistabel!B236&amp;Kruistabel!B233,'h-uitslagen'!A:D,4,FALSE)))</f>
        <v/>
      </c>
      <c r="N233" s="48" t="str">
        <f ca="1">IF(Kruistabel!B233="","",_xlfn.IFERROR(VLOOKUP(Kruistabel!B233&amp;Kruistabel!B237,'h-uitslagen'!A:D,3,FALSE),VLOOKUP(Kruistabel!B237&amp;Kruistabel!B233,'h-uitslagen'!A:D,4,FALSE)))</f>
        <v/>
      </c>
      <c r="O233" s="48" t="str">
        <f ca="1">IF(Kruistabel!B233="","",_xlfn.IFERROR(VLOOKUP(Kruistabel!B233&amp;Kruistabel!B238,'h-uitslagen'!A:D,3,FALSE),VLOOKUP(Kruistabel!B238&amp;Kruistabel!B233,'h-uitslagen'!A:D,4,FALSE)))</f>
        <v/>
      </c>
      <c r="P233" s="48" t="str">
        <f ca="1">IF(Kruistabel!B233="","",_xlfn.IFERROR(VLOOKUP(Kruistabel!B233&amp;Kruistabel!B239,'h-uitslagen'!A:D,3,FALSE),VLOOKUP(Kruistabel!B239&amp;Kruistabel!B233,'h-uitslagen'!A:D,4,FALSE)))</f>
        <v/>
      </c>
      <c r="Q233" s="48">
        <f ca="1" t="shared" si="19"/>
        <v>0</v>
      </c>
    </row>
    <row r="234" spans="1:17" ht="12.75">
      <c r="A234" s="48">
        <f>A231</f>
        <v>20</v>
      </c>
      <c r="B234" s="48"/>
      <c r="C234" s="48"/>
      <c r="D234" s="48"/>
      <c r="G234" s="48" t="str">
        <f ca="1">IF(Kruistabel!B234="","",_xlfn.IFERROR(VLOOKUP(Kruistabel!B234&amp;Kruistabel!B230,'h-uitslagen'!A:D,3,FALSE),VLOOKUP(Kruistabel!B230&amp;Kruistabel!B234,'h-uitslagen'!A:D,4,FALSE)))</f>
        <v/>
      </c>
      <c r="H234" s="48" t="str">
        <f ca="1">IF(Kruistabel!B234="","",_xlfn.IFERROR(VLOOKUP(Kruistabel!B234&amp;Kruistabel!B231,'h-uitslagen'!A:D,3,FALSE),VLOOKUP(Kruistabel!B231&amp;Kruistabel!B234,'h-uitslagen'!A:D,4,FALSE)))</f>
        <v/>
      </c>
      <c r="I234" s="48" t="str">
        <f ca="1">IF(Kruistabel!B234="","",_xlfn.IFERROR(VLOOKUP(Kruistabel!B234&amp;Kruistabel!B232,'h-uitslagen'!A:D,3,FALSE),VLOOKUP(Kruistabel!B232&amp;Kruistabel!B234,'h-uitslagen'!A:D,4,FALSE)))</f>
        <v/>
      </c>
      <c r="J234" s="48" t="str">
        <f ca="1">IF(Kruistabel!B234="","",_xlfn.IFERROR(VLOOKUP(Kruistabel!B234&amp;Kruistabel!B233,'h-uitslagen'!A:D,3,FALSE),VLOOKUP(Kruistabel!B233&amp;Kruistabel!B234,'h-uitslagen'!A:D,4,FALSE)))</f>
        <v/>
      </c>
      <c r="K234" s="48"/>
      <c r="L234" s="48" t="str">
        <f ca="1">IF(Kruistabel!B234="","",_xlfn.IFERROR(VLOOKUP(Kruistabel!B234&amp;Kruistabel!B235,'h-uitslagen'!A:D,3,FALSE),VLOOKUP(Kruistabel!B235&amp;Kruistabel!B234,'h-uitslagen'!A:D,4,FALSE)))</f>
        <v/>
      </c>
      <c r="M234" s="48" t="str">
        <f ca="1">IF(Kruistabel!B234="","",_xlfn.IFERROR(VLOOKUP(Kruistabel!B234&amp;Kruistabel!B236,'h-uitslagen'!A:D,3,FALSE),VLOOKUP(Kruistabel!B236&amp;Kruistabel!B234,'h-uitslagen'!A:D,4,FALSE)))</f>
        <v/>
      </c>
      <c r="N234" s="48" t="str">
        <f ca="1">IF(Kruistabel!B234="","",_xlfn.IFERROR(VLOOKUP(Kruistabel!B234&amp;Kruistabel!B237,'h-uitslagen'!A:D,3,FALSE),VLOOKUP(Kruistabel!B237&amp;Kruistabel!B234,'h-uitslagen'!A:D,4,FALSE)))</f>
        <v/>
      </c>
      <c r="O234" s="48" t="str">
        <f ca="1">IF(Kruistabel!B234="","",_xlfn.IFERROR(VLOOKUP(Kruistabel!B234&amp;Kruistabel!B238,'h-uitslagen'!A:D,3,FALSE),VLOOKUP(Kruistabel!B238&amp;Kruistabel!B234,'h-uitslagen'!A:D,4,FALSE)))</f>
        <v/>
      </c>
      <c r="P234" s="48" t="str">
        <f ca="1">IF(Kruistabel!B234="","",_xlfn.IFERROR(VLOOKUP(Kruistabel!B234&amp;Kruistabel!B239,'h-uitslagen'!A:D,3,FALSE),VLOOKUP(Kruistabel!B239&amp;Kruistabel!B234,'h-uitslagen'!A:D,4,FALSE)))</f>
        <v/>
      </c>
      <c r="Q234" s="48">
        <f ca="1" t="shared" si="19"/>
        <v>0</v>
      </c>
    </row>
    <row r="235" spans="1:17" ht="12.75">
      <c r="A235" s="48">
        <f>A234</f>
        <v>20</v>
      </c>
      <c r="B235" s="48"/>
      <c r="C235" s="48"/>
      <c r="D235" s="48"/>
      <c r="G235" s="48" t="str">
        <f ca="1">IF(Kruistabel!B235="","",_xlfn.IFERROR(VLOOKUP(Kruistabel!B235&amp;Kruistabel!B230,'h-uitslagen'!A:D,3,FALSE),VLOOKUP(Kruistabel!B230&amp;Kruistabel!B235,'h-uitslagen'!A:D,4,FALSE)))</f>
        <v/>
      </c>
      <c r="H235" s="48" t="str">
        <f ca="1">IF(Kruistabel!B235="","",_xlfn.IFERROR(VLOOKUP(Kruistabel!B235&amp;Kruistabel!B231,'h-uitslagen'!A:D,3,FALSE),VLOOKUP(Kruistabel!B231&amp;Kruistabel!B235,'h-uitslagen'!A:D,4,FALSE)))</f>
        <v/>
      </c>
      <c r="I235" s="48" t="str">
        <f ca="1">IF(Kruistabel!B235="","",_xlfn.IFERROR(VLOOKUP(Kruistabel!B235&amp;Kruistabel!B232,'h-uitslagen'!A:D,3,FALSE),VLOOKUP(Kruistabel!B232&amp;Kruistabel!B235,'h-uitslagen'!A:D,4,FALSE)))</f>
        <v/>
      </c>
      <c r="J235" s="48" t="str">
        <f ca="1">IF(Kruistabel!B235="","",_xlfn.IFERROR(VLOOKUP(Kruistabel!B235&amp;Kruistabel!B233,'h-uitslagen'!A:D,3,FALSE),VLOOKUP(Kruistabel!B233&amp;Kruistabel!B235,'h-uitslagen'!A:D,4,FALSE)))</f>
        <v/>
      </c>
      <c r="K235" s="48" t="str">
        <f ca="1">IF(Kruistabel!B235="","",_xlfn.IFERROR(VLOOKUP(Kruistabel!B235&amp;Kruistabel!B234,'h-uitslagen'!A:D,3,FALSE),VLOOKUP(Kruistabel!B234&amp;Kruistabel!B235,'h-uitslagen'!A:D,4,FALSE)))</f>
        <v/>
      </c>
      <c r="L235" s="48"/>
      <c r="M235" s="48" t="str">
        <f ca="1">IF(Kruistabel!B235="","",_xlfn.IFERROR(VLOOKUP(Kruistabel!B235&amp;Kruistabel!B236,'h-uitslagen'!A:D,3,FALSE),VLOOKUP(Kruistabel!B236&amp;Kruistabel!B235,'h-uitslagen'!A:D,4,FALSE)))</f>
        <v/>
      </c>
      <c r="N235" s="48" t="str">
        <f ca="1">IF(Kruistabel!B235="","",_xlfn.IFERROR(VLOOKUP(Kruistabel!B235&amp;Kruistabel!B237,'h-uitslagen'!A:D,3,FALSE),VLOOKUP(Kruistabel!B237&amp;Kruistabel!B235,'h-uitslagen'!A:D,4,FALSE)))</f>
        <v/>
      </c>
      <c r="O235" s="48" t="str">
        <f ca="1">IF(Kruistabel!B235="","",_xlfn.IFERROR(VLOOKUP(Kruistabel!B235&amp;Kruistabel!B238,'h-uitslagen'!A:D,3,FALSE),VLOOKUP(Kruistabel!B238&amp;Kruistabel!B235,'h-uitslagen'!A:D,4,FALSE)))</f>
        <v/>
      </c>
      <c r="P235" s="48" t="str">
        <f ca="1">IF(Kruistabel!B235="","",_xlfn.IFERROR(VLOOKUP(Kruistabel!B235&amp;Kruistabel!B239,'h-uitslagen'!A:D,3,FALSE),VLOOKUP(Kruistabel!B239&amp;Kruistabel!B235,'h-uitslagen'!A:D,4,FALSE)))</f>
        <v/>
      </c>
      <c r="Q235" s="48">
        <f ca="1" t="shared" si="19"/>
        <v>0</v>
      </c>
    </row>
    <row r="236" spans="1:17" ht="12.75">
      <c r="A236" s="48">
        <f>A235</f>
        <v>20</v>
      </c>
      <c r="B236" s="48"/>
      <c r="C236" s="48"/>
      <c r="D236" s="48"/>
      <c r="G236" s="48" t="str">
        <f ca="1">IF(Kruistabel!B236="","",_xlfn.IFERROR(VLOOKUP(Kruistabel!B236&amp;Kruistabel!B230,'h-uitslagen'!A:D,3,FALSE),VLOOKUP(Kruistabel!B230&amp;Kruistabel!B236,'h-uitslagen'!A:D,4,FALSE)))</f>
        <v/>
      </c>
      <c r="H236" s="48" t="str">
        <f ca="1">IF(Kruistabel!B236="","",_xlfn.IFERROR(VLOOKUP(Kruistabel!B236&amp;Kruistabel!B231,'h-uitslagen'!A:D,3,FALSE),VLOOKUP(Kruistabel!B231&amp;Kruistabel!B236,'h-uitslagen'!A:D,4,FALSE)))</f>
        <v/>
      </c>
      <c r="I236" s="48" t="str">
        <f ca="1">IF(Kruistabel!B236="","",_xlfn.IFERROR(VLOOKUP(Kruistabel!B236&amp;Kruistabel!B232,'h-uitslagen'!A:D,3,FALSE),VLOOKUP(Kruistabel!B232&amp;Kruistabel!B236,'h-uitslagen'!A:D,4,FALSE)))</f>
        <v/>
      </c>
      <c r="J236" s="48" t="str">
        <f ca="1">IF(Kruistabel!B236="","",_xlfn.IFERROR(VLOOKUP(Kruistabel!B236&amp;Kruistabel!B233,'h-uitslagen'!A:D,3,FALSE),VLOOKUP(Kruistabel!B233&amp;Kruistabel!B236,'h-uitslagen'!A:D,4,FALSE)))</f>
        <v/>
      </c>
      <c r="K236" s="48" t="str">
        <f ca="1">IF(Kruistabel!B236="","",_xlfn.IFERROR(VLOOKUP(Kruistabel!B236&amp;Kruistabel!B234,'h-uitslagen'!A:D,3,FALSE),VLOOKUP(Kruistabel!B234&amp;Kruistabel!B236,'h-uitslagen'!A:D,4,FALSE)))</f>
        <v/>
      </c>
      <c r="L236" s="48" t="str">
        <f ca="1">IF(Kruistabel!B236="","",_xlfn.IFERROR(VLOOKUP(Kruistabel!B236&amp;Kruistabel!B235,'h-uitslagen'!A:D,3,FALSE),VLOOKUP(Kruistabel!B235&amp;Kruistabel!B236,'h-uitslagen'!A:D,4,FALSE)))</f>
        <v/>
      </c>
      <c r="N236" s="48" t="str">
        <f ca="1">IF(Kruistabel!B236="","",_xlfn.IFERROR(VLOOKUP(Kruistabel!B236&amp;Kruistabel!B237,'h-uitslagen'!A:D,3,FALSE),VLOOKUP(Kruistabel!B237&amp;Kruistabel!B236,'h-uitslagen'!A:D,4,FALSE)))</f>
        <v/>
      </c>
      <c r="O236" s="48" t="str">
        <f ca="1">IF(Kruistabel!B236="","",_xlfn.IFERROR(VLOOKUP(Kruistabel!B236&amp;Kruistabel!B238,'h-uitslagen'!A:D,3,FALSE),VLOOKUP(Kruistabel!B238&amp;Kruistabel!B236,'h-uitslagen'!A:D,4,FALSE)))</f>
        <v/>
      </c>
      <c r="P236" s="48" t="str">
        <f ca="1">IF(Kruistabel!B236="","",_xlfn.IFERROR(VLOOKUP(Kruistabel!B236&amp;Kruistabel!B239,'h-uitslagen'!A:D,3,FALSE),VLOOKUP(Kruistabel!B239&amp;Kruistabel!B236,'h-uitslagen'!A:D,4,FALSE)))</f>
        <v/>
      </c>
      <c r="Q236" s="48">
        <f ca="1" t="shared" si="19"/>
        <v>0</v>
      </c>
    </row>
    <row r="237" spans="1:17" ht="12.75">
      <c r="A237" s="48">
        <f>A236</f>
        <v>20</v>
      </c>
      <c r="B237" s="48"/>
      <c r="C237" s="48"/>
      <c r="D237" s="48"/>
      <c r="G237" s="48" t="str">
        <f ca="1">IF(Kruistabel!B237="","",_xlfn.IFERROR(VLOOKUP(Kruistabel!B237&amp;Kruistabel!B230,'h-uitslagen'!A:D,3,FALSE),VLOOKUP(Kruistabel!B230&amp;Kruistabel!B237,'h-uitslagen'!A:D,4,FALSE)))</f>
        <v/>
      </c>
      <c r="H237" s="48" t="str">
        <f ca="1">IF(Kruistabel!B237="","",_xlfn.IFERROR(VLOOKUP(Kruistabel!B237&amp;Kruistabel!B231,'h-uitslagen'!A:D,3,FALSE),VLOOKUP(Kruistabel!B231&amp;Kruistabel!B237,'h-uitslagen'!A:D,4,FALSE)))</f>
        <v/>
      </c>
      <c r="I237" s="48" t="str">
        <f ca="1">IF(Kruistabel!B237="","",_xlfn.IFERROR(VLOOKUP(Kruistabel!B237&amp;Kruistabel!B232,'h-uitslagen'!A:D,3,FALSE),VLOOKUP(Kruistabel!B232&amp;Kruistabel!B237,'h-uitslagen'!A:D,4,FALSE)))</f>
        <v/>
      </c>
      <c r="J237" s="48" t="str">
        <f ca="1">IF(Kruistabel!B237="","",_xlfn.IFERROR(VLOOKUP(Kruistabel!B237&amp;Kruistabel!B233,'h-uitslagen'!A:D,3,FALSE),VLOOKUP(Kruistabel!B233&amp;Kruistabel!B237,'h-uitslagen'!A:D,4,FALSE)))</f>
        <v/>
      </c>
      <c r="K237" s="48" t="str">
        <f ca="1">IF(Kruistabel!B237="","",_xlfn.IFERROR(VLOOKUP(Kruistabel!B237&amp;Kruistabel!B234,'h-uitslagen'!A:D,3,FALSE),VLOOKUP(Kruistabel!B234&amp;Kruistabel!B237,'h-uitslagen'!A:D,4,FALSE)))</f>
        <v/>
      </c>
      <c r="L237" s="48" t="str">
        <f ca="1">IF(Kruistabel!B237="","",_xlfn.IFERROR(VLOOKUP(Kruistabel!B237&amp;Kruistabel!B235,'h-uitslagen'!A:D,3,FALSE),VLOOKUP(Kruistabel!B235&amp;Kruistabel!B237,'h-uitslagen'!A:D,4,FALSE)))</f>
        <v/>
      </c>
      <c r="M237" s="48" t="str">
        <f ca="1">IF(Kruistabel!B237="","",_xlfn.IFERROR(VLOOKUP(Kruistabel!B237&amp;Kruistabel!B236,'h-uitslagen'!A:D,3,FALSE),VLOOKUP(Kruistabel!B236&amp;Kruistabel!B237,'h-uitslagen'!A:D,4,FALSE)))</f>
        <v/>
      </c>
      <c r="O237" s="48" t="str">
        <f ca="1">IF(Kruistabel!B237="","",_xlfn.IFERROR(VLOOKUP(Kruistabel!B237&amp;Kruistabel!B238,'h-uitslagen'!A:D,3,FALSE),VLOOKUP(Kruistabel!B238&amp;Kruistabel!B237,'h-uitslagen'!A:D,4,FALSE)))</f>
        <v/>
      </c>
      <c r="P237" s="48" t="str">
        <f ca="1">IF(Kruistabel!B237="","",_xlfn.IFERROR(VLOOKUP(Kruistabel!B237&amp;Kruistabel!B239,'h-uitslagen'!A:D,3,FALSE),VLOOKUP(Kruistabel!B239&amp;Kruistabel!B237,'h-uitslagen'!A:D,4,FALSE)))</f>
        <v/>
      </c>
      <c r="Q237" s="48">
        <f ca="1" t="shared" si="19"/>
        <v>0</v>
      </c>
    </row>
    <row r="238" spans="1:17" ht="12.75">
      <c r="A238" s="48">
        <f>A237</f>
        <v>20</v>
      </c>
      <c r="B238" s="48"/>
      <c r="C238" s="48"/>
      <c r="D238" s="48"/>
      <c r="G238" s="48" t="str">
        <f ca="1">IF(Kruistabel!B238="","",_xlfn.IFERROR(VLOOKUP(Kruistabel!B238&amp;Kruistabel!B230,'h-uitslagen'!A:D,3,FALSE),VLOOKUP(Kruistabel!B230&amp;Kruistabel!B238,'h-uitslagen'!A:D,4,FALSE)))</f>
        <v/>
      </c>
      <c r="H238" s="48" t="str">
        <f ca="1">IF(Kruistabel!B238="","",_xlfn.IFERROR(VLOOKUP(Kruistabel!B238&amp;Kruistabel!B231,'h-uitslagen'!A:D,3,FALSE),VLOOKUP(Kruistabel!B231&amp;Kruistabel!B238,'h-uitslagen'!A:D,4,FALSE)))</f>
        <v/>
      </c>
      <c r="I238" s="48" t="str">
        <f ca="1">IF(Kruistabel!B238="","",_xlfn.IFERROR(VLOOKUP(Kruistabel!B238&amp;Kruistabel!B232,'h-uitslagen'!A:D,3,FALSE),VLOOKUP(Kruistabel!B232&amp;Kruistabel!B238,'h-uitslagen'!A:D,4,FALSE)))</f>
        <v/>
      </c>
      <c r="J238" s="48" t="str">
        <f ca="1">IF(Kruistabel!B238="","",_xlfn.IFERROR(VLOOKUP(Kruistabel!B238&amp;Kruistabel!B233,'h-uitslagen'!A:D,3,FALSE),VLOOKUP(Kruistabel!B233&amp;Kruistabel!B238,'h-uitslagen'!A:D,4,FALSE)))</f>
        <v/>
      </c>
      <c r="K238" s="48" t="str">
        <f ca="1">IF(Kruistabel!B238="","",_xlfn.IFERROR(VLOOKUP(Kruistabel!B238&amp;Kruistabel!B234,'h-uitslagen'!A:D,3,FALSE),VLOOKUP(Kruistabel!B234&amp;Kruistabel!B238,'h-uitslagen'!A:D,4,FALSE)))</f>
        <v/>
      </c>
      <c r="L238" s="48" t="str">
        <f ca="1">IF(Kruistabel!B238="","",_xlfn.IFERROR(VLOOKUP(Kruistabel!B238&amp;Kruistabel!B235,'h-uitslagen'!A:D,3,FALSE),VLOOKUP(Kruistabel!B235&amp;Kruistabel!B238,'h-uitslagen'!A:D,4,FALSE)))</f>
        <v/>
      </c>
      <c r="M238" s="48" t="str">
        <f ca="1">IF(Kruistabel!B238="","",_xlfn.IFERROR(VLOOKUP(Kruistabel!B238&amp;Kruistabel!B236,'h-uitslagen'!A:D,3,FALSE),VLOOKUP(Kruistabel!B236&amp;Kruistabel!B238,'h-uitslagen'!A:D,4,FALSE)))</f>
        <v/>
      </c>
      <c r="N238" s="48" t="str">
        <f ca="1">IF(Kruistabel!B238="","",_xlfn.IFERROR(VLOOKUP(Kruistabel!B238&amp;Kruistabel!B237,'h-uitslagen'!A:D,3,FALSE),VLOOKUP(Kruistabel!B237&amp;Kruistabel!B238,'h-uitslagen'!A:D,4,FALSE)))</f>
        <v/>
      </c>
      <c r="P238" s="48" t="str">
        <f ca="1">IF(Kruistabel!B238="","",_xlfn.IFERROR(VLOOKUP(Kruistabel!B238&amp;Kruistabel!B239,'h-uitslagen'!A:D,3,FALSE),VLOOKUP(Kruistabel!B239&amp;Kruistabel!B238,'h-uitslagen'!A:D,4,FALSE)))</f>
        <v/>
      </c>
      <c r="Q238" s="48">
        <f ca="1" t="shared" si="19"/>
        <v>0</v>
      </c>
    </row>
    <row r="239" spans="1:17" ht="12.75">
      <c r="A239" s="48">
        <f>A238</f>
        <v>20</v>
      </c>
      <c r="B239" s="48"/>
      <c r="C239" s="48"/>
      <c r="D239" s="48"/>
      <c r="G239" s="48" t="str">
        <f ca="1">IF(Kruistabel!B239="","",_xlfn.IFERROR(VLOOKUP(Kruistabel!B239&amp;Kruistabel!B230,'h-uitslagen'!A:D,3,FALSE),VLOOKUP(Kruistabel!B230&amp;Kruistabel!B239,'h-uitslagen'!A:D,4,FALSE)))</f>
        <v/>
      </c>
      <c r="H239" s="48" t="str">
        <f ca="1">IF(Kruistabel!B239="","",_xlfn.IFERROR(VLOOKUP(Kruistabel!B239&amp;Kruistabel!B231,'h-uitslagen'!A:D,3,FALSE),VLOOKUP(Kruistabel!B231&amp;Kruistabel!B239,'h-uitslagen'!A:D,4,FALSE)))</f>
        <v/>
      </c>
      <c r="I239" s="48" t="str">
        <f ca="1">IF(Kruistabel!B239="","",_xlfn.IFERROR(VLOOKUP(Kruistabel!B239&amp;Kruistabel!B232,'h-uitslagen'!A:D,3,FALSE),VLOOKUP(Kruistabel!B232&amp;Kruistabel!B239,'h-uitslagen'!A:D,4,FALSE)))</f>
        <v/>
      </c>
      <c r="J239" s="48" t="str">
        <f ca="1">IF(Kruistabel!B239="","",_xlfn.IFERROR(VLOOKUP(Kruistabel!B239&amp;Kruistabel!B233,'h-uitslagen'!A:D,3,FALSE),VLOOKUP(Kruistabel!B233&amp;Kruistabel!B239,'h-uitslagen'!A:D,4,FALSE)))</f>
        <v/>
      </c>
      <c r="K239" s="48" t="str">
        <f ca="1">IF(Kruistabel!B239="","",_xlfn.IFERROR(VLOOKUP(Kruistabel!B239&amp;Kruistabel!B234,'h-uitslagen'!A:D,3,FALSE),VLOOKUP(Kruistabel!B234&amp;Kruistabel!B239,'h-uitslagen'!A:D,4,FALSE)))</f>
        <v/>
      </c>
      <c r="L239" s="48" t="str">
        <f ca="1">IF(Kruistabel!B239="","",_xlfn.IFERROR(VLOOKUP(Kruistabel!B239&amp;Kruistabel!B235,'h-uitslagen'!A:D,3,FALSE),VLOOKUP(Kruistabel!B235&amp;Kruistabel!B239,'h-uitslagen'!A:D,4,FALSE)))</f>
        <v/>
      </c>
      <c r="M239" s="48" t="str">
        <f ca="1">IF(Kruistabel!B239="","",_xlfn.IFERROR(VLOOKUP(Kruistabel!B239&amp;Kruistabel!B236,'h-uitslagen'!A:D,3,FALSE),VLOOKUP(Kruistabel!B236&amp;Kruistabel!B239,'h-uitslagen'!A:D,4,FALSE)))</f>
        <v/>
      </c>
      <c r="N239" s="48" t="str">
        <f ca="1">IF(Kruistabel!B239="","",_xlfn.IFERROR(VLOOKUP(Kruistabel!B239&amp;Kruistabel!B237,'h-uitslagen'!A:D,3,FALSE),VLOOKUP(Kruistabel!B237&amp;Kruistabel!B239,'h-uitslagen'!A:D,4,FALSE)))</f>
        <v/>
      </c>
      <c r="O239" s="48" t="str">
        <f ca="1">IF(Kruistabel!B239="","",_xlfn.IFERROR(VLOOKUP(Kruistabel!B239&amp;Kruistabel!B238,'h-uitslagen'!A:D,3,FALSE),VLOOKUP(Kruistabel!B238&amp;Kruistabel!B239,'h-uitslagen'!A:D,4,FALSE)))</f>
        <v/>
      </c>
      <c r="Q239" s="48">
        <f ca="1" t="shared" si="19"/>
        <v>0</v>
      </c>
    </row>
    <row r="240" spans="1:17" ht="12.75">
      <c r="A240" s="48"/>
      <c r="B240" s="48"/>
      <c r="C240" s="48"/>
      <c r="D240" s="48"/>
      <c r="G240" s="48"/>
      <c r="H240" s="48"/>
      <c r="I240" s="48"/>
      <c r="J240" s="48"/>
      <c r="K240" s="48"/>
      <c r="L240" s="48"/>
      <c r="Q240" s="48"/>
    </row>
    <row r="241" spans="1:17" ht="12.75">
      <c r="A241" s="4">
        <f>A229+1</f>
        <v>21</v>
      </c>
      <c r="B241" s="4">
        <v>1</v>
      </c>
      <c r="C241" s="4">
        <v>2</v>
      </c>
      <c r="D241" s="4">
        <v>3</v>
      </c>
      <c r="E241" s="4">
        <v>4</v>
      </c>
      <c r="F241" s="4">
        <v>5</v>
      </c>
      <c r="G241" s="4">
        <v>1</v>
      </c>
      <c r="H241" s="4">
        <v>2</v>
      </c>
      <c r="I241" s="4">
        <v>3</v>
      </c>
      <c r="J241" s="4">
        <v>4</v>
      </c>
      <c r="K241" s="4">
        <v>5</v>
      </c>
      <c r="L241" s="4">
        <v>6</v>
      </c>
      <c r="M241" s="4">
        <v>7</v>
      </c>
      <c r="N241" s="4">
        <v>8</v>
      </c>
      <c r="O241" s="4">
        <v>9</v>
      </c>
      <c r="P241" s="4">
        <v>10</v>
      </c>
      <c r="Q241" s="4" t="s">
        <v>86</v>
      </c>
    </row>
    <row r="242" spans="1:17" ht="12.75">
      <c r="A242" s="48">
        <f>A241</f>
        <v>21</v>
      </c>
      <c r="B242" s="48"/>
      <c r="C242" s="48"/>
      <c r="D242" s="48"/>
      <c r="G242" s="48"/>
      <c r="H242" s="48" t="str">
        <f ca="1">IF(Kruistabel!B242="","",_xlfn.IFERROR(VLOOKUP(Kruistabel!B242&amp;Kruistabel!B243,'h-uitslagen'!A:D,3,FALSE),VLOOKUP(Kruistabel!B243&amp;Kruistabel!B242,'h-uitslagen'!A:D,4,FALSE)))</f>
        <v/>
      </c>
      <c r="I242" s="48" t="str">
        <f ca="1">IF(Kruistabel!B242="","",_xlfn.IFERROR(VLOOKUP(Kruistabel!B242&amp;Kruistabel!B244,'h-uitslagen'!A:D,3,FALSE),VLOOKUP(Kruistabel!B244&amp;Kruistabel!B242,'h-uitslagen'!A:D,4,FALSE)))</f>
        <v/>
      </c>
      <c r="J242" s="48" t="str">
        <f ca="1">IF(Kruistabel!B242="","",_xlfn.IFERROR(VLOOKUP(Kruistabel!B242&amp;Kruistabel!B245,'h-uitslagen'!A:D,3,FALSE),VLOOKUP(Kruistabel!B245&amp;Kruistabel!B242,'h-uitslagen'!A:D,4,FALSE)))</f>
        <v/>
      </c>
      <c r="K242" s="48" t="str">
        <f ca="1">IF(Kruistabel!B242="","",_xlfn.IFERROR(VLOOKUP(Kruistabel!B242&amp;Kruistabel!B246,'h-uitslagen'!A:D,3,FALSE),VLOOKUP(Kruistabel!B246&amp;Kruistabel!B242,'h-uitslagen'!A:D,4,FALSE)))</f>
        <v/>
      </c>
      <c r="L242" s="48" t="str">
        <f ca="1">IF(Kruistabel!B242="","",_xlfn.IFERROR(VLOOKUP(Kruistabel!B242&amp;Kruistabel!B247,'h-uitslagen'!A:D,3,FALSE),VLOOKUP(Kruistabel!B247&amp;Kruistabel!B242,'h-uitslagen'!A:D,4,FALSE)))</f>
        <v/>
      </c>
      <c r="M242" s="48" t="str">
        <f ca="1">IF(Kruistabel!B242="","",_xlfn.IFERROR(VLOOKUP(Kruistabel!B242&amp;Kruistabel!B248,'h-uitslagen'!A:D,3,FALSE),VLOOKUP(Kruistabel!B248&amp;Kruistabel!B242,'h-uitslagen'!A:D,4,FALSE)))</f>
        <v/>
      </c>
      <c r="N242" s="48" t="str">
        <f ca="1">IF(Kruistabel!B242="","",_xlfn.IFERROR(VLOOKUP(Kruistabel!B242&amp;Kruistabel!B249,'h-uitslagen'!A:D,3,FALSE),VLOOKUP(Kruistabel!B249&amp;Kruistabel!B242,'h-uitslagen'!A:D,4,FALSE)))</f>
        <v/>
      </c>
      <c r="O242" s="48" t="str">
        <f ca="1">IF(Kruistabel!B242="","",_xlfn.IFERROR(VLOOKUP(Kruistabel!B242&amp;Kruistabel!B250,'h-uitslagen'!A:D,3,FALSE),VLOOKUP(Kruistabel!B250&amp;Kruistabel!B242,'h-uitslagen'!A:D,4,FALSE)))</f>
        <v/>
      </c>
      <c r="P242" s="48" t="str">
        <f ca="1">IF(Kruistabel!B242="","",_xlfn.IFERROR(VLOOKUP(Kruistabel!B242&amp;Kruistabel!B251,'h-uitslagen'!A:D,3,FALSE),VLOOKUP(Kruistabel!B251&amp;Kruistabel!B242,'h-uitslagen'!A:D,4,FALSE)))</f>
        <v/>
      </c>
      <c r="Q242" s="48">
        <f aca="true" t="shared" si="20" ref="Q242:Q251">SUM(G242:P242)</f>
        <v>0</v>
      </c>
    </row>
    <row r="243" spans="1:17" ht="12.75">
      <c r="A243" s="48">
        <f>A242</f>
        <v>21</v>
      </c>
      <c r="B243" s="48"/>
      <c r="C243" s="48"/>
      <c r="D243" s="48"/>
      <c r="G243" s="48" t="str">
        <f ca="1">IF(Kruistabel!B243="","",_xlfn.IFERROR(VLOOKUP(Kruistabel!B243&amp;Kruistabel!B242,'h-uitslagen'!A:D,3,FALSE),VLOOKUP(Kruistabel!B242&amp;Kruistabel!B243,'h-uitslagen'!A:D,4,FALSE)))</f>
        <v/>
      </c>
      <c r="H243" s="19"/>
      <c r="I243" s="48" t="str">
        <f ca="1">IF(Kruistabel!B243="","",_xlfn.IFERROR(VLOOKUP(Kruistabel!B243&amp;Kruistabel!B244,'h-uitslagen'!A:D,3,FALSE),VLOOKUP(Kruistabel!B244&amp;Kruistabel!B243,'h-uitslagen'!A:D,4,FALSE)))</f>
        <v/>
      </c>
      <c r="J243" s="48" t="str">
        <f ca="1">IF(Kruistabel!B243="","",_xlfn.IFERROR(VLOOKUP(Kruistabel!B243&amp;Kruistabel!B245,'h-uitslagen'!A:D,3,FALSE),VLOOKUP(Kruistabel!B245&amp;Kruistabel!B243,'h-uitslagen'!A:D,4,FALSE)))</f>
        <v/>
      </c>
      <c r="K243" s="48" t="str">
        <f ca="1">IF(Kruistabel!B243="","",_xlfn.IFERROR(VLOOKUP(Kruistabel!B243&amp;Kruistabel!B246,'h-uitslagen'!A:D,3,FALSE),VLOOKUP(Kruistabel!B246&amp;Kruistabel!B243,'h-uitslagen'!A:D,4,FALSE)))</f>
        <v/>
      </c>
      <c r="L243" s="48" t="str">
        <f ca="1">IF(Kruistabel!B243="","",_xlfn.IFERROR(VLOOKUP(Kruistabel!B243&amp;Kruistabel!B247,'h-uitslagen'!A:D,3,FALSE),VLOOKUP(Kruistabel!B247&amp;Kruistabel!B243,'h-uitslagen'!A:D,4,FALSE)))</f>
        <v/>
      </c>
      <c r="M243" s="48" t="str">
        <f ca="1">IF(Kruistabel!B243="","",_xlfn.IFERROR(VLOOKUP(Kruistabel!B243&amp;Kruistabel!B248,'h-uitslagen'!A:D,3,FALSE),VLOOKUP(Kruistabel!B248&amp;Kruistabel!B243,'h-uitslagen'!A:D,4,FALSE)))</f>
        <v/>
      </c>
      <c r="N243" s="48" t="str">
        <f ca="1">IF(Kruistabel!B243="","",_xlfn.IFERROR(VLOOKUP(Kruistabel!B243&amp;Kruistabel!B249,'h-uitslagen'!A:D,3,FALSE),VLOOKUP(Kruistabel!B249&amp;Kruistabel!B243,'h-uitslagen'!A:D,4,FALSE)))</f>
        <v/>
      </c>
      <c r="O243" s="48" t="str">
        <f ca="1">IF(Kruistabel!B243="","",_xlfn.IFERROR(VLOOKUP(Kruistabel!B243&amp;Kruistabel!B250,'h-uitslagen'!A:D,3,FALSE),VLOOKUP(Kruistabel!B250&amp;Kruistabel!B243,'h-uitslagen'!A:D,4,FALSE)))</f>
        <v/>
      </c>
      <c r="P243" s="48" t="str">
        <f ca="1">IF(Kruistabel!B243="","",_xlfn.IFERROR(VLOOKUP(Kruistabel!B243&amp;Kruistabel!B251,'h-uitslagen'!A:D,3,FALSE),VLOOKUP(Kruistabel!B251&amp;Kruistabel!B243,'h-uitslagen'!A:D,4,FALSE)))</f>
        <v/>
      </c>
      <c r="Q243" s="48">
        <f ca="1" t="shared" si="20"/>
        <v>0</v>
      </c>
    </row>
    <row r="244" spans="1:17" ht="12.75">
      <c r="A244" s="48">
        <f>A241</f>
        <v>21</v>
      </c>
      <c r="B244" s="48"/>
      <c r="C244" s="48"/>
      <c r="D244" s="48"/>
      <c r="G244" s="48" t="str">
        <f ca="1">IF(Kruistabel!B244="","",_xlfn.IFERROR(VLOOKUP(Kruistabel!B244&amp;Kruistabel!B242,'h-uitslagen'!A:D,3,FALSE),VLOOKUP(Kruistabel!B242&amp;Kruistabel!B244,'h-uitslagen'!A:D,4,FALSE)))</f>
        <v/>
      </c>
      <c r="H244" s="48" t="str">
        <f ca="1">IF(Kruistabel!B244="","",_xlfn.IFERROR(VLOOKUP(Kruistabel!B244&amp;Kruistabel!B243,'h-uitslagen'!A:D,3,FALSE),VLOOKUP(Kruistabel!B243&amp;Kruistabel!B244,'h-uitslagen'!A:D,4,FALSE)))</f>
        <v/>
      </c>
      <c r="I244" s="48"/>
      <c r="J244" s="48" t="str">
        <f ca="1">IF(Kruistabel!B244="","",_xlfn.IFERROR(VLOOKUP(Kruistabel!B244&amp;Kruistabel!B245,'h-uitslagen'!A:D,3,FALSE),VLOOKUP(Kruistabel!B245&amp;Kruistabel!B244,'h-uitslagen'!A:D,4,FALSE)))</f>
        <v/>
      </c>
      <c r="K244" s="48" t="str">
        <f ca="1">IF(Kruistabel!B244="","",_xlfn.IFERROR(VLOOKUP(Kruistabel!B244&amp;Kruistabel!B246,'h-uitslagen'!A:D,3,FALSE),VLOOKUP(Kruistabel!B246&amp;Kruistabel!B244,'h-uitslagen'!A:D,4,FALSE)))</f>
        <v/>
      </c>
      <c r="L244" s="48" t="str">
        <f ca="1">IF(Kruistabel!B244="","",_xlfn.IFERROR(VLOOKUP(Kruistabel!B244&amp;Kruistabel!B247,'h-uitslagen'!A:D,3,FALSE),VLOOKUP(Kruistabel!B247&amp;Kruistabel!B244,'h-uitslagen'!A:D,4,FALSE)))</f>
        <v/>
      </c>
      <c r="M244" s="48" t="str">
        <f ca="1">IF(Kruistabel!B244="","",_xlfn.IFERROR(VLOOKUP(Kruistabel!B244&amp;Kruistabel!B248,'h-uitslagen'!A:D,3,FALSE),VLOOKUP(Kruistabel!B248&amp;Kruistabel!B244,'h-uitslagen'!A:D,4,FALSE)))</f>
        <v/>
      </c>
      <c r="N244" s="48" t="str">
        <f ca="1">IF(Kruistabel!B244="","",_xlfn.IFERROR(VLOOKUP(Kruistabel!B244&amp;Kruistabel!B249,'h-uitslagen'!A:D,3,FALSE),VLOOKUP(Kruistabel!B249&amp;Kruistabel!B244,'h-uitslagen'!A:D,4,FALSE)))</f>
        <v/>
      </c>
      <c r="O244" s="48" t="str">
        <f ca="1">IF(Kruistabel!B244="","",_xlfn.IFERROR(VLOOKUP(Kruistabel!B244&amp;Kruistabel!B250,'h-uitslagen'!A:D,3,FALSE),VLOOKUP(Kruistabel!B250&amp;Kruistabel!B244,'h-uitslagen'!A:D,4,FALSE)))</f>
        <v/>
      </c>
      <c r="P244" s="48" t="str">
        <f ca="1">IF(Kruistabel!B244="","",_xlfn.IFERROR(VLOOKUP(Kruistabel!B244&amp;Kruistabel!B251,'h-uitslagen'!A:D,3,FALSE),VLOOKUP(Kruistabel!B251&amp;Kruistabel!B244,'h-uitslagen'!A:D,4,FALSE)))</f>
        <v/>
      </c>
      <c r="Q244" s="48">
        <f ca="1" t="shared" si="20"/>
        <v>0</v>
      </c>
    </row>
    <row r="245" spans="1:17" ht="12.75">
      <c r="A245" s="48">
        <f>A244</f>
        <v>21</v>
      </c>
      <c r="B245" s="4"/>
      <c r="C245" s="4"/>
      <c r="D245" s="4"/>
      <c r="E245" s="4"/>
      <c r="F245" s="4"/>
      <c r="G245" s="48" t="str">
        <f ca="1">IF(Kruistabel!B245="","",_xlfn.IFERROR(VLOOKUP(Kruistabel!B245&amp;Kruistabel!B242,'h-uitslagen'!A:D,3,FALSE),VLOOKUP(Kruistabel!B242&amp;Kruistabel!B245,'h-uitslagen'!A:D,4,FALSE)))</f>
        <v/>
      </c>
      <c r="H245" s="48" t="str">
        <f ca="1">IF(Kruistabel!B245="","",_xlfn.IFERROR(VLOOKUP(Kruistabel!B245&amp;Kruistabel!B243,'h-uitslagen'!A:D,3,FALSE),VLOOKUP(Kruistabel!B243&amp;Kruistabel!B245,'h-uitslagen'!A:D,4,FALSE)))</f>
        <v/>
      </c>
      <c r="I245" s="48" t="str">
        <f ca="1">IF(Kruistabel!B245="","",_xlfn.IFERROR(VLOOKUP(Kruistabel!B245&amp;Kruistabel!B244,'h-uitslagen'!A:D,3,FALSE),VLOOKUP(Kruistabel!B244&amp;Kruistabel!B245,'h-uitslagen'!A:D,4,FALSE)))</f>
        <v/>
      </c>
      <c r="J245" s="48"/>
      <c r="K245" s="48" t="str">
        <f ca="1">IF(Kruistabel!B245="","",_xlfn.IFERROR(VLOOKUP(Kruistabel!B245&amp;Kruistabel!B246,'h-uitslagen'!A:D,3,FALSE),VLOOKUP(Kruistabel!B246&amp;Kruistabel!B245,'h-uitslagen'!A:D,4,FALSE)))</f>
        <v/>
      </c>
      <c r="L245" s="48" t="str">
        <f ca="1">IF(Kruistabel!B245="","",_xlfn.IFERROR(VLOOKUP(Kruistabel!B245&amp;Kruistabel!B247,'h-uitslagen'!A:D,3,FALSE),VLOOKUP(Kruistabel!B247&amp;Kruistabel!B245,'h-uitslagen'!A:D,4,FALSE)))</f>
        <v/>
      </c>
      <c r="M245" s="48" t="str">
        <f ca="1">IF(Kruistabel!B245="","",_xlfn.IFERROR(VLOOKUP(Kruistabel!B245&amp;Kruistabel!B248,'h-uitslagen'!A:D,3,FALSE),VLOOKUP(Kruistabel!B248&amp;Kruistabel!B245,'h-uitslagen'!A:D,4,FALSE)))</f>
        <v/>
      </c>
      <c r="N245" s="48" t="str">
        <f ca="1">IF(Kruistabel!B245="","",_xlfn.IFERROR(VLOOKUP(Kruistabel!B245&amp;Kruistabel!B249,'h-uitslagen'!A:D,3,FALSE),VLOOKUP(Kruistabel!B249&amp;Kruistabel!B245,'h-uitslagen'!A:D,4,FALSE)))</f>
        <v/>
      </c>
      <c r="O245" s="48" t="str">
        <f ca="1">IF(Kruistabel!B245="","",_xlfn.IFERROR(VLOOKUP(Kruistabel!B245&amp;Kruistabel!B250,'h-uitslagen'!A:D,3,FALSE),VLOOKUP(Kruistabel!B250&amp;Kruistabel!B245,'h-uitslagen'!A:D,4,FALSE)))</f>
        <v/>
      </c>
      <c r="P245" s="48" t="str">
        <f ca="1">IF(Kruistabel!B245="","",_xlfn.IFERROR(VLOOKUP(Kruistabel!B245&amp;Kruistabel!B251,'h-uitslagen'!A:D,3,FALSE),VLOOKUP(Kruistabel!B251&amp;Kruistabel!B245,'h-uitslagen'!A:D,4,FALSE)))</f>
        <v/>
      </c>
      <c r="Q245" s="48">
        <f ca="1" t="shared" si="20"/>
        <v>0</v>
      </c>
    </row>
    <row r="246" spans="1:17" ht="12.75">
      <c r="A246" s="48">
        <f>A243</f>
        <v>21</v>
      </c>
      <c r="B246" s="48"/>
      <c r="C246" s="48"/>
      <c r="D246" s="48"/>
      <c r="G246" s="48" t="str">
        <f ca="1">IF(Kruistabel!B246="","",_xlfn.IFERROR(VLOOKUP(Kruistabel!B246&amp;Kruistabel!B242,'h-uitslagen'!A:D,3,FALSE),VLOOKUP(Kruistabel!B242&amp;Kruistabel!B246,'h-uitslagen'!A:D,4,FALSE)))</f>
        <v/>
      </c>
      <c r="H246" s="48" t="str">
        <f ca="1">IF(Kruistabel!B246="","",_xlfn.IFERROR(VLOOKUP(Kruistabel!B246&amp;Kruistabel!B243,'h-uitslagen'!A:D,3,FALSE),VLOOKUP(Kruistabel!B243&amp;Kruistabel!B246,'h-uitslagen'!A:D,4,FALSE)))</f>
        <v/>
      </c>
      <c r="I246" s="48" t="str">
        <f ca="1">IF(Kruistabel!B246="","",_xlfn.IFERROR(VLOOKUP(Kruistabel!B246&amp;Kruistabel!B244,'h-uitslagen'!A:D,3,FALSE),VLOOKUP(Kruistabel!B244&amp;Kruistabel!B246,'h-uitslagen'!A:D,4,FALSE)))</f>
        <v/>
      </c>
      <c r="J246" s="48" t="str">
        <f ca="1">IF(Kruistabel!B246="","",_xlfn.IFERROR(VLOOKUP(Kruistabel!B246&amp;Kruistabel!B245,'h-uitslagen'!A:D,3,FALSE),VLOOKUP(Kruistabel!B245&amp;Kruistabel!B246,'h-uitslagen'!A:D,4,FALSE)))</f>
        <v/>
      </c>
      <c r="K246" s="48"/>
      <c r="L246" s="48" t="str">
        <f ca="1">IF(Kruistabel!B246="","",_xlfn.IFERROR(VLOOKUP(Kruistabel!B246&amp;Kruistabel!B247,'h-uitslagen'!A:D,3,FALSE),VLOOKUP(Kruistabel!B247&amp;Kruistabel!B246,'h-uitslagen'!A:D,4,FALSE)))</f>
        <v/>
      </c>
      <c r="M246" s="48" t="str">
        <f ca="1">IF(Kruistabel!B246="","",_xlfn.IFERROR(VLOOKUP(Kruistabel!B246&amp;Kruistabel!B248,'h-uitslagen'!A:D,3,FALSE),VLOOKUP(Kruistabel!B248&amp;Kruistabel!B246,'h-uitslagen'!A:D,4,FALSE)))</f>
        <v/>
      </c>
      <c r="N246" s="48" t="str">
        <f ca="1">IF(Kruistabel!B246="","",_xlfn.IFERROR(VLOOKUP(Kruistabel!B246&amp;Kruistabel!B249,'h-uitslagen'!A:D,3,FALSE),VLOOKUP(Kruistabel!B249&amp;Kruistabel!B246,'h-uitslagen'!A:D,4,FALSE)))</f>
        <v/>
      </c>
      <c r="O246" s="48" t="str">
        <f ca="1">IF(Kruistabel!B246="","",_xlfn.IFERROR(VLOOKUP(Kruistabel!B246&amp;Kruistabel!B250,'h-uitslagen'!A:D,3,FALSE),VLOOKUP(Kruistabel!B250&amp;Kruistabel!B246,'h-uitslagen'!A:D,4,FALSE)))</f>
        <v/>
      </c>
      <c r="P246" s="48" t="str">
        <f ca="1">IF(Kruistabel!B246="","",_xlfn.IFERROR(VLOOKUP(Kruistabel!B246&amp;Kruistabel!B251,'h-uitslagen'!A:D,3,FALSE),VLOOKUP(Kruistabel!B251&amp;Kruistabel!B246,'h-uitslagen'!A:D,4,FALSE)))</f>
        <v/>
      </c>
      <c r="Q246" s="48">
        <f ca="1" t="shared" si="20"/>
        <v>0</v>
      </c>
    </row>
    <row r="247" spans="1:17" ht="12.75">
      <c r="A247" s="48">
        <f>A246</f>
        <v>21</v>
      </c>
      <c r="B247" s="48"/>
      <c r="C247" s="48"/>
      <c r="D247" s="48"/>
      <c r="G247" s="48" t="str">
        <f ca="1">IF(Kruistabel!B247="","",_xlfn.IFERROR(VLOOKUP(Kruistabel!B247&amp;Kruistabel!B242,'h-uitslagen'!A:D,3,FALSE),VLOOKUP(Kruistabel!B242&amp;Kruistabel!B247,'h-uitslagen'!A:D,4,FALSE)))</f>
        <v/>
      </c>
      <c r="H247" s="48" t="str">
        <f ca="1">IF(Kruistabel!B247="","",_xlfn.IFERROR(VLOOKUP(Kruistabel!B247&amp;Kruistabel!B243,'h-uitslagen'!A:D,3,FALSE),VLOOKUP(Kruistabel!B243&amp;Kruistabel!B247,'h-uitslagen'!A:D,4,FALSE)))</f>
        <v/>
      </c>
      <c r="I247" s="48" t="str">
        <f ca="1">IF(Kruistabel!B247="","",_xlfn.IFERROR(VLOOKUP(Kruistabel!B247&amp;Kruistabel!B244,'h-uitslagen'!A:D,3,FALSE),VLOOKUP(Kruistabel!B244&amp;Kruistabel!B247,'h-uitslagen'!A:D,4,FALSE)))</f>
        <v/>
      </c>
      <c r="J247" s="48" t="str">
        <f ca="1">IF(Kruistabel!B247="","",_xlfn.IFERROR(VLOOKUP(Kruistabel!B247&amp;Kruistabel!B245,'h-uitslagen'!A:D,3,FALSE),VLOOKUP(Kruistabel!B245&amp;Kruistabel!B247,'h-uitslagen'!A:D,4,FALSE)))</f>
        <v/>
      </c>
      <c r="K247" s="48" t="str">
        <f ca="1">IF(Kruistabel!B247="","",_xlfn.IFERROR(VLOOKUP(Kruistabel!B247&amp;Kruistabel!B246,'h-uitslagen'!A:D,3,FALSE),VLOOKUP(Kruistabel!B246&amp;Kruistabel!B247,'h-uitslagen'!A:D,4,FALSE)))</f>
        <v/>
      </c>
      <c r="L247" s="48"/>
      <c r="M247" s="48" t="str">
        <f ca="1">IF(Kruistabel!B247="","",_xlfn.IFERROR(VLOOKUP(Kruistabel!B247&amp;Kruistabel!B248,'h-uitslagen'!A:D,3,FALSE),VLOOKUP(Kruistabel!B248&amp;Kruistabel!B247,'h-uitslagen'!A:D,4,FALSE)))</f>
        <v/>
      </c>
      <c r="N247" s="48" t="str">
        <f ca="1">IF(Kruistabel!B247="","",_xlfn.IFERROR(VLOOKUP(Kruistabel!B247&amp;Kruistabel!B249,'h-uitslagen'!A:D,3,FALSE),VLOOKUP(Kruistabel!B249&amp;Kruistabel!B247,'h-uitslagen'!A:D,4,FALSE)))</f>
        <v/>
      </c>
      <c r="O247" s="48" t="str">
        <f ca="1">IF(Kruistabel!B247="","",_xlfn.IFERROR(VLOOKUP(Kruistabel!B247&amp;Kruistabel!B250,'h-uitslagen'!A:D,3,FALSE),VLOOKUP(Kruistabel!B250&amp;Kruistabel!B247,'h-uitslagen'!A:D,4,FALSE)))</f>
        <v/>
      </c>
      <c r="P247" s="48" t="str">
        <f ca="1">IF(Kruistabel!B247="","",_xlfn.IFERROR(VLOOKUP(Kruistabel!B247&amp;Kruistabel!B251,'h-uitslagen'!A:D,3,FALSE),VLOOKUP(Kruistabel!B251&amp;Kruistabel!B247,'h-uitslagen'!A:D,4,FALSE)))</f>
        <v/>
      </c>
      <c r="Q247" s="48">
        <f ca="1" t="shared" si="20"/>
        <v>0</v>
      </c>
    </row>
    <row r="248" spans="1:17" ht="12.75">
      <c r="A248" s="48">
        <f>A247</f>
        <v>21</v>
      </c>
      <c r="B248" s="48"/>
      <c r="C248" s="48"/>
      <c r="D248" s="48"/>
      <c r="G248" s="48" t="str">
        <f ca="1">IF(Kruistabel!B248="","",_xlfn.IFERROR(VLOOKUP(Kruistabel!B248&amp;Kruistabel!B242,'h-uitslagen'!A:D,3,FALSE),VLOOKUP(Kruistabel!B242&amp;Kruistabel!B248,'h-uitslagen'!A:D,4,FALSE)))</f>
        <v/>
      </c>
      <c r="H248" s="48" t="str">
        <f ca="1">IF(Kruistabel!B248="","",_xlfn.IFERROR(VLOOKUP(Kruistabel!B248&amp;Kruistabel!B243,'h-uitslagen'!A:D,3,FALSE),VLOOKUP(Kruistabel!B243&amp;Kruistabel!B248,'h-uitslagen'!A:D,4,FALSE)))</f>
        <v/>
      </c>
      <c r="I248" s="48" t="str">
        <f ca="1">IF(Kruistabel!B248="","",_xlfn.IFERROR(VLOOKUP(Kruistabel!B248&amp;Kruistabel!B244,'h-uitslagen'!A:D,3,FALSE),VLOOKUP(Kruistabel!B244&amp;Kruistabel!B248,'h-uitslagen'!A:D,4,FALSE)))</f>
        <v/>
      </c>
      <c r="J248" s="48" t="str">
        <f ca="1">IF(Kruistabel!B248="","",_xlfn.IFERROR(VLOOKUP(Kruistabel!B248&amp;Kruistabel!B245,'h-uitslagen'!A:D,3,FALSE),VLOOKUP(Kruistabel!B245&amp;Kruistabel!B248,'h-uitslagen'!A:D,4,FALSE)))</f>
        <v/>
      </c>
      <c r="K248" s="48" t="str">
        <f ca="1">IF(Kruistabel!B248="","",_xlfn.IFERROR(VLOOKUP(Kruistabel!B248&amp;Kruistabel!B246,'h-uitslagen'!A:D,3,FALSE),VLOOKUP(Kruistabel!B246&amp;Kruistabel!B248,'h-uitslagen'!A:D,4,FALSE)))</f>
        <v/>
      </c>
      <c r="L248" s="48" t="str">
        <f ca="1">IF(Kruistabel!B248="","",_xlfn.IFERROR(VLOOKUP(Kruistabel!B248&amp;Kruistabel!B247,'h-uitslagen'!A:D,3,FALSE),VLOOKUP(Kruistabel!B247&amp;Kruistabel!B248,'h-uitslagen'!A:D,4,FALSE)))</f>
        <v/>
      </c>
      <c r="N248" s="48" t="str">
        <f ca="1">IF(Kruistabel!B248="","",_xlfn.IFERROR(VLOOKUP(Kruistabel!B248&amp;Kruistabel!B249,'h-uitslagen'!A:D,3,FALSE),VLOOKUP(Kruistabel!B249&amp;Kruistabel!B248,'h-uitslagen'!A:D,4,FALSE)))</f>
        <v/>
      </c>
      <c r="O248" s="48" t="str">
        <f ca="1">IF(Kruistabel!B248="","",_xlfn.IFERROR(VLOOKUP(Kruistabel!B248&amp;Kruistabel!B250,'h-uitslagen'!A:D,3,FALSE),VLOOKUP(Kruistabel!B250&amp;Kruistabel!B248,'h-uitslagen'!A:D,4,FALSE)))</f>
        <v/>
      </c>
      <c r="P248" s="48" t="str">
        <f ca="1">IF(Kruistabel!B248="","",_xlfn.IFERROR(VLOOKUP(Kruistabel!B248&amp;Kruistabel!B251,'h-uitslagen'!A:D,3,FALSE),VLOOKUP(Kruistabel!B251&amp;Kruistabel!B248,'h-uitslagen'!A:D,4,FALSE)))</f>
        <v/>
      </c>
      <c r="Q248" s="48">
        <f ca="1" t="shared" si="20"/>
        <v>0</v>
      </c>
    </row>
    <row r="249" spans="1:17" ht="12.75">
      <c r="A249" s="48">
        <f>A248</f>
        <v>21</v>
      </c>
      <c r="B249" s="48"/>
      <c r="C249" s="48"/>
      <c r="D249" s="48"/>
      <c r="G249" s="48" t="str">
        <f ca="1">IF(Kruistabel!B249="","",_xlfn.IFERROR(VLOOKUP(Kruistabel!B249&amp;Kruistabel!B242,'h-uitslagen'!A:D,3,FALSE),VLOOKUP(Kruistabel!B242&amp;Kruistabel!B249,'h-uitslagen'!A:D,4,FALSE)))</f>
        <v/>
      </c>
      <c r="H249" s="48" t="str">
        <f ca="1">IF(Kruistabel!B249="","",_xlfn.IFERROR(VLOOKUP(Kruistabel!B249&amp;Kruistabel!B243,'h-uitslagen'!A:D,3,FALSE),VLOOKUP(Kruistabel!B243&amp;Kruistabel!B249,'h-uitslagen'!A:D,4,FALSE)))</f>
        <v/>
      </c>
      <c r="I249" s="48" t="str">
        <f ca="1">IF(Kruistabel!B249="","",_xlfn.IFERROR(VLOOKUP(Kruistabel!B249&amp;Kruistabel!B244,'h-uitslagen'!A:D,3,FALSE),VLOOKUP(Kruistabel!B244&amp;Kruistabel!B249,'h-uitslagen'!A:D,4,FALSE)))</f>
        <v/>
      </c>
      <c r="J249" s="48" t="str">
        <f ca="1">IF(Kruistabel!B249="","",_xlfn.IFERROR(VLOOKUP(Kruistabel!B249&amp;Kruistabel!B245,'h-uitslagen'!A:D,3,FALSE),VLOOKUP(Kruistabel!B245&amp;Kruistabel!B249,'h-uitslagen'!A:D,4,FALSE)))</f>
        <v/>
      </c>
      <c r="K249" s="48" t="str">
        <f ca="1">IF(Kruistabel!B249="","",_xlfn.IFERROR(VLOOKUP(Kruistabel!B249&amp;Kruistabel!B246,'h-uitslagen'!A:D,3,FALSE),VLOOKUP(Kruistabel!B246&amp;Kruistabel!B249,'h-uitslagen'!A:D,4,FALSE)))</f>
        <v/>
      </c>
      <c r="L249" s="48" t="str">
        <f ca="1">IF(Kruistabel!B249="","",_xlfn.IFERROR(VLOOKUP(Kruistabel!B249&amp;Kruistabel!B247,'h-uitslagen'!A:D,3,FALSE),VLOOKUP(Kruistabel!B247&amp;Kruistabel!B249,'h-uitslagen'!A:D,4,FALSE)))</f>
        <v/>
      </c>
      <c r="M249" s="48" t="str">
        <f ca="1">IF(Kruistabel!B249="","",_xlfn.IFERROR(VLOOKUP(Kruistabel!B249&amp;Kruistabel!B248,'h-uitslagen'!A:D,3,FALSE),VLOOKUP(Kruistabel!B248&amp;Kruistabel!B249,'h-uitslagen'!A:D,4,FALSE)))</f>
        <v/>
      </c>
      <c r="O249" s="48" t="str">
        <f ca="1">IF(Kruistabel!B249="","",_xlfn.IFERROR(VLOOKUP(Kruistabel!B249&amp;Kruistabel!B250,'h-uitslagen'!A:D,3,FALSE),VLOOKUP(Kruistabel!B250&amp;Kruistabel!B249,'h-uitslagen'!A:D,4,FALSE)))</f>
        <v/>
      </c>
      <c r="P249" s="48" t="str">
        <f ca="1">IF(Kruistabel!B249="","",_xlfn.IFERROR(VLOOKUP(Kruistabel!B249&amp;Kruistabel!B251,'h-uitslagen'!A:D,3,FALSE),VLOOKUP(Kruistabel!B251&amp;Kruistabel!B249,'h-uitslagen'!A:D,4,FALSE)))</f>
        <v/>
      </c>
      <c r="Q249" s="48">
        <f ca="1" t="shared" si="20"/>
        <v>0</v>
      </c>
    </row>
    <row r="250" spans="1:17" ht="12.75">
      <c r="A250" s="48">
        <f>A249</f>
        <v>21</v>
      </c>
      <c r="B250" s="48"/>
      <c r="C250" s="48"/>
      <c r="D250" s="48"/>
      <c r="G250" s="48" t="str">
        <f ca="1">IF(Kruistabel!B250="","",_xlfn.IFERROR(VLOOKUP(Kruistabel!B250&amp;Kruistabel!B242,'h-uitslagen'!A:D,3,FALSE),VLOOKUP(Kruistabel!B242&amp;Kruistabel!B250,'h-uitslagen'!A:D,4,FALSE)))</f>
        <v/>
      </c>
      <c r="H250" s="48" t="str">
        <f ca="1">IF(Kruistabel!B250="","",_xlfn.IFERROR(VLOOKUP(Kruistabel!B250&amp;Kruistabel!B243,'h-uitslagen'!A:D,3,FALSE),VLOOKUP(Kruistabel!B243&amp;Kruistabel!B250,'h-uitslagen'!A:D,4,FALSE)))</f>
        <v/>
      </c>
      <c r="I250" s="48" t="str">
        <f ca="1">IF(Kruistabel!B250="","",_xlfn.IFERROR(VLOOKUP(Kruistabel!B250&amp;Kruistabel!B244,'h-uitslagen'!A:D,3,FALSE),VLOOKUP(Kruistabel!B244&amp;Kruistabel!B250,'h-uitslagen'!A:D,4,FALSE)))</f>
        <v/>
      </c>
      <c r="J250" s="48" t="str">
        <f ca="1">IF(Kruistabel!B250="","",_xlfn.IFERROR(VLOOKUP(Kruistabel!B250&amp;Kruistabel!B245,'h-uitslagen'!A:D,3,FALSE),VLOOKUP(Kruistabel!B245&amp;Kruistabel!B250,'h-uitslagen'!A:D,4,FALSE)))</f>
        <v/>
      </c>
      <c r="K250" s="48" t="str">
        <f ca="1">IF(Kruistabel!B250="","",_xlfn.IFERROR(VLOOKUP(Kruistabel!B250&amp;Kruistabel!B246,'h-uitslagen'!A:D,3,FALSE),VLOOKUP(Kruistabel!B246&amp;Kruistabel!B250,'h-uitslagen'!A:D,4,FALSE)))</f>
        <v/>
      </c>
      <c r="L250" s="48" t="str">
        <f ca="1">IF(Kruistabel!B250="","",_xlfn.IFERROR(VLOOKUP(Kruistabel!B250&amp;Kruistabel!B247,'h-uitslagen'!A:D,3,FALSE),VLOOKUP(Kruistabel!B247&amp;Kruistabel!B250,'h-uitslagen'!A:D,4,FALSE)))</f>
        <v/>
      </c>
      <c r="M250" s="48" t="str">
        <f ca="1">IF(Kruistabel!B250="","",_xlfn.IFERROR(VLOOKUP(Kruistabel!B250&amp;Kruistabel!B248,'h-uitslagen'!A:D,3,FALSE),VLOOKUP(Kruistabel!B248&amp;Kruistabel!B250,'h-uitslagen'!A:D,4,FALSE)))</f>
        <v/>
      </c>
      <c r="N250" s="48" t="str">
        <f ca="1">IF(Kruistabel!B250="","",_xlfn.IFERROR(VLOOKUP(Kruistabel!B250&amp;Kruistabel!B249,'h-uitslagen'!A:D,3,FALSE),VLOOKUP(Kruistabel!B249&amp;Kruistabel!B250,'h-uitslagen'!A:D,4,FALSE)))</f>
        <v/>
      </c>
      <c r="P250" s="48" t="str">
        <f ca="1">IF(Kruistabel!B250="","",_xlfn.IFERROR(VLOOKUP(Kruistabel!B250&amp;Kruistabel!B251,'h-uitslagen'!A:D,3,FALSE),VLOOKUP(Kruistabel!B251&amp;Kruistabel!B250,'h-uitslagen'!A:D,4,FALSE)))</f>
        <v/>
      </c>
      <c r="Q250" s="48">
        <f ca="1" t="shared" si="20"/>
        <v>0</v>
      </c>
    </row>
    <row r="251" spans="1:17" ht="12.75">
      <c r="A251" s="48">
        <f>A250</f>
        <v>21</v>
      </c>
      <c r="B251" s="48"/>
      <c r="C251" s="48"/>
      <c r="D251" s="48"/>
      <c r="G251" s="48" t="str">
        <f ca="1">IF(Kruistabel!B251="","",_xlfn.IFERROR(VLOOKUP(Kruistabel!B251&amp;Kruistabel!B242,'h-uitslagen'!A:D,3,FALSE),VLOOKUP(Kruistabel!B242&amp;Kruistabel!B251,'h-uitslagen'!A:D,4,FALSE)))</f>
        <v/>
      </c>
      <c r="H251" s="48" t="str">
        <f ca="1">IF(Kruistabel!B251="","",_xlfn.IFERROR(VLOOKUP(Kruistabel!B251&amp;Kruistabel!B243,'h-uitslagen'!A:D,3,FALSE),VLOOKUP(Kruistabel!B243&amp;Kruistabel!B251,'h-uitslagen'!A:D,4,FALSE)))</f>
        <v/>
      </c>
      <c r="I251" s="48" t="str">
        <f ca="1">IF(Kruistabel!B251="","",_xlfn.IFERROR(VLOOKUP(Kruistabel!B251&amp;Kruistabel!B244,'h-uitslagen'!A:D,3,FALSE),VLOOKUP(Kruistabel!B244&amp;Kruistabel!B251,'h-uitslagen'!A:D,4,FALSE)))</f>
        <v/>
      </c>
      <c r="J251" s="48" t="str">
        <f ca="1">IF(Kruistabel!B251="","",_xlfn.IFERROR(VLOOKUP(Kruistabel!B251&amp;Kruistabel!B245,'h-uitslagen'!A:D,3,FALSE),VLOOKUP(Kruistabel!B245&amp;Kruistabel!B251,'h-uitslagen'!A:D,4,FALSE)))</f>
        <v/>
      </c>
      <c r="K251" s="48" t="str">
        <f ca="1">IF(Kruistabel!B251="","",_xlfn.IFERROR(VLOOKUP(Kruistabel!B251&amp;Kruistabel!B246,'h-uitslagen'!A:D,3,FALSE),VLOOKUP(Kruistabel!B246&amp;Kruistabel!B251,'h-uitslagen'!A:D,4,FALSE)))</f>
        <v/>
      </c>
      <c r="L251" s="48" t="str">
        <f ca="1">IF(Kruistabel!B251="","",_xlfn.IFERROR(VLOOKUP(Kruistabel!B251&amp;Kruistabel!B247,'h-uitslagen'!A:D,3,FALSE),VLOOKUP(Kruistabel!B247&amp;Kruistabel!B251,'h-uitslagen'!A:D,4,FALSE)))</f>
        <v/>
      </c>
      <c r="M251" s="48" t="str">
        <f ca="1">IF(Kruistabel!B251="","",_xlfn.IFERROR(VLOOKUP(Kruistabel!B251&amp;Kruistabel!B248,'h-uitslagen'!A:D,3,FALSE),VLOOKUP(Kruistabel!B248&amp;Kruistabel!B251,'h-uitslagen'!A:D,4,FALSE)))</f>
        <v/>
      </c>
      <c r="N251" s="48" t="str">
        <f ca="1">IF(Kruistabel!B251="","",_xlfn.IFERROR(VLOOKUP(Kruistabel!B251&amp;Kruistabel!B249,'h-uitslagen'!A:D,3,FALSE),VLOOKUP(Kruistabel!B249&amp;Kruistabel!B251,'h-uitslagen'!A:D,4,FALSE)))</f>
        <v/>
      </c>
      <c r="O251" s="48" t="str">
        <f ca="1">IF(Kruistabel!B251="","",_xlfn.IFERROR(VLOOKUP(Kruistabel!B251&amp;Kruistabel!B250,'h-uitslagen'!A:D,3,FALSE),VLOOKUP(Kruistabel!B250&amp;Kruistabel!B251,'h-uitslagen'!A:D,4,FALSE)))</f>
        <v/>
      </c>
      <c r="Q251" s="48">
        <f ca="1" t="shared" si="20"/>
        <v>0</v>
      </c>
    </row>
    <row r="252" spans="1:17" ht="12.75">
      <c r="A252" s="48"/>
      <c r="B252" s="48"/>
      <c r="C252" s="48"/>
      <c r="D252" s="48"/>
      <c r="G252" s="48"/>
      <c r="H252" s="48"/>
      <c r="I252" s="48"/>
      <c r="J252" s="48"/>
      <c r="K252" s="48"/>
      <c r="L252" s="48"/>
      <c r="Q252" s="48"/>
    </row>
    <row r="253" spans="1:17" ht="12.75">
      <c r="A253" s="48"/>
      <c r="B253" s="48"/>
      <c r="C253" s="48"/>
      <c r="D253" s="48"/>
      <c r="G253" s="48"/>
      <c r="H253" s="48"/>
      <c r="I253" s="48"/>
      <c r="J253" s="48"/>
      <c r="K253" s="48"/>
      <c r="L253" s="48"/>
      <c r="Q253" s="48"/>
    </row>
    <row r="254" spans="1:17" ht="12.75">
      <c r="A254" s="48"/>
      <c r="B254" s="48"/>
      <c r="C254" s="48"/>
      <c r="D254" s="48"/>
      <c r="G254" s="48"/>
      <c r="H254" s="48"/>
      <c r="I254" s="48"/>
      <c r="J254" s="48"/>
      <c r="K254" s="48"/>
      <c r="L254" s="48"/>
      <c r="Q254" s="48"/>
    </row>
    <row r="255" spans="1:17" ht="12.75">
      <c r="A255" s="48"/>
      <c r="B255" s="48"/>
      <c r="C255" s="48"/>
      <c r="D255" s="48"/>
      <c r="G255" s="48"/>
      <c r="H255" s="48"/>
      <c r="I255" s="48"/>
      <c r="J255" s="48"/>
      <c r="K255" s="48"/>
      <c r="L255" s="48"/>
      <c r="Q255" s="48"/>
    </row>
    <row r="256" spans="1:17" ht="12.75">
      <c r="A256" s="48"/>
      <c r="B256" s="48"/>
      <c r="C256" s="48"/>
      <c r="D256" s="48"/>
      <c r="G256" s="48"/>
      <c r="H256" s="48"/>
      <c r="I256" s="48"/>
      <c r="J256" s="48"/>
      <c r="K256" s="48"/>
      <c r="L256" s="48"/>
      <c r="Q256" s="48"/>
    </row>
    <row r="257" spans="1:17" ht="12.75">
      <c r="A257" s="48"/>
      <c r="B257" s="48"/>
      <c r="C257" s="48"/>
      <c r="D257" s="48"/>
      <c r="G257" s="48"/>
      <c r="H257" s="48"/>
      <c r="I257" s="48"/>
      <c r="J257" s="48"/>
      <c r="K257" s="48"/>
      <c r="L257" s="48"/>
      <c r="Q257" s="48"/>
    </row>
    <row r="258" spans="1:17" ht="12.75">
      <c r="A258" s="48"/>
      <c r="B258" s="48"/>
      <c r="C258" s="48"/>
      <c r="D258" s="48"/>
      <c r="G258" s="48"/>
      <c r="H258" s="48"/>
      <c r="I258" s="48"/>
      <c r="J258" s="48"/>
      <c r="K258" s="48"/>
      <c r="L258" s="48"/>
      <c r="Q258" s="48"/>
    </row>
    <row r="259" spans="1:17" ht="12.75">
      <c r="A259" s="48"/>
      <c r="B259" s="48"/>
      <c r="C259" s="48"/>
      <c r="D259" s="48"/>
      <c r="G259" s="48"/>
      <c r="H259" s="48"/>
      <c r="I259" s="48"/>
      <c r="J259" s="48"/>
      <c r="K259" s="48"/>
      <c r="L259" s="48"/>
      <c r="Q259" s="48"/>
    </row>
    <row r="260" spans="1:17" ht="12.75">
      <c r="A260" s="48"/>
      <c r="B260" s="48"/>
      <c r="C260" s="48"/>
      <c r="D260" s="48"/>
      <c r="G260" s="48"/>
      <c r="H260" s="48"/>
      <c r="I260" s="48"/>
      <c r="J260" s="48"/>
      <c r="K260" s="48"/>
      <c r="L260" s="48"/>
      <c r="Q260" s="48"/>
    </row>
    <row r="261" spans="1:17" ht="12.75">
      <c r="A261" s="48"/>
      <c r="B261" s="48"/>
      <c r="C261" s="48"/>
      <c r="D261" s="48"/>
      <c r="G261" s="48"/>
      <c r="H261" s="48"/>
      <c r="I261" s="48"/>
      <c r="J261" s="48"/>
      <c r="K261" s="48"/>
      <c r="L261" s="48"/>
      <c r="Q261" s="48"/>
    </row>
    <row r="262" spans="1:17" ht="12.75">
      <c r="A262" s="48"/>
      <c r="B262" s="48"/>
      <c r="C262" s="48"/>
      <c r="D262" s="48"/>
      <c r="G262" s="48"/>
      <c r="H262" s="48"/>
      <c r="I262" s="48"/>
      <c r="J262" s="48"/>
      <c r="K262" s="48"/>
      <c r="L262" s="48"/>
      <c r="Q262" s="48"/>
    </row>
    <row r="263" spans="1:17" ht="12.75">
      <c r="A263" s="48"/>
      <c r="B263" s="48"/>
      <c r="C263" s="48"/>
      <c r="D263" s="48"/>
      <c r="G263" s="48"/>
      <c r="H263" s="48"/>
      <c r="I263" s="48"/>
      <c r="J263" s="48"/>
      <c r="K263" s="48"/>
      <c r="L263" s="48"/>
      <c r="Q263" s="48"/>
    </row>
    <row r="264" spans="1:17" ht="12.75">
      <c r="A264" s="48"/>
      <c r="B264" s="48"/>
      <c r="C264" s="48"/>
      <c r="D264" s="48"/>
      <c r="G264" s="48"/>
      <c r="H264" s="48"/>
      <c r="I264" s="48"/>
      <c r="J264" s="48"/>
      <c r="K264" s="48"/>
      <c r="L264" s="48"/>
      <c r="Q264" s="48"/>
    </row>
    <row r="265" spans="1:17" ht="12.75">
      <c r="A265" s="48"/>
      <c r="B265" s="48"/>
      <c r="C265" s="48"/>
      <c r="D265" s="48"/>
      <c r="G265" s="48"/>
      <c r="H265" s="48"/>
      <c r="I265" s="48"/>
      <c r="J265" s="48"/>
      <c r="K265" s="48"/>
      <c r="L265" s="48"/>
      <c r="Q265" s="48"/>
    </row>
    <row r="266" spans="1:17" ht="12.75">
      <c r="A266" s="48"/>
      <c r="B266" s="48"/>
      <c r="C266" s="48"/>
      <c r="D266" s="48"/>
      <c r="G266" s="48"/>
      <c r="H266" s="48"/>
      <c r="I266" s="48"/>
      <c r="J266" s="48"/>
      <c r="K266" s="48"/>
      <c r="L266" s="48"/>
      <c r="Q266" s="48"/>
    </row>
    <row r="267" spans="1:17" ht="12.75">
      <c r="A267" s="48"/>
      <c r="B267" s="48"/>
      <c r="C267" s="48"/>
      <c r="D267" s="48"/>
      <c r="G267" s="48"/>
      <c r="H267" s="48"/>
      <c r="I267" s="48"/>
      <c r="J267" s="48"/>
      <c r="K267" s="48"/>
      <c r="L267" s="48"/>
      <c r="Q267" s="48"/>
    </row>
    <row r="268" spans="1:17" ht="12.75">
      <c r="A268" s="48"/>
      <c r="B268" s="48"/>
      <c r="C268" s="48"/>
      <c r="D268" s="48"/>
      <c r="G268" s="48"/>
      <c r="H268" s="48"/>
      <c r="I268" s="48"/>
      <c r="J268" s="48"/>
      <c r="K268" s="48"/>
      <c r="L268" s="48"/>
      <c r="Q268" s="48"/>
    </row>
    <row r="269" spans="1:17" ht="12.75">
      <c r="A269" s="48"/>
      <c r="B269" s="48"/>
      <c r="C269" s="48"/>
      <c r="D269" s="48"/>
      <c r="G269" s="48"/>
      <c r="H269" s="48"/>
      <c r="I269" s="48"/>
      <c r="J269" s="48"/>
      <c r="K269" s="48"/>
      <c r="L269" s="48"/>
      <c r="Q269" s="48"/>
    </row>
    <row r="270" spans="1:17" ht="12.75">
      <c r="A270" s="48"/>
      <c r="B270" s="48"/>
      <c r="C270" s="48"/>
      <c r="D270" s="48"/>
      <c r="G270" s="48"/>
      <c r="H270" s="48"/>
      <c r="I270" s="48"/>
      <c r="J270" s="48"/>
      <c r="K270" s="48"/>
      <c r="L270" s="48"/>
      <c r="Q270" s="48"/>
    </row>
    <row r="271" spans="1:17" ht="12.75">
      <c r="A271" s="48"/>
      <c r="B271" s="48"/>
      <c r="C271" s="48"/>
      <c r="D271" s="48"/>
      <c r="G271" s="48"/>
      <c r="H271" s="48"/>
      <c r="I271" s="48"/>
      <c r="J271" s="48"/>
      <c r="K271" s="48"/>
      <c r="L271" s="48"/>
      <c r="Q271" s="48"/>
    </row>
    <row r="272" spans="1:17" ht="12.75">
      <c r="A272" s="48"/>
      <c r="B272" s="48"/>
      <c r="C272" s="48"/>
      <c r="D272" s="48"/>
      <c r="G272" s="48"/>
      <c r="H272" s="48"/>
      <c r="I272" s="48"/>
      <c r="J272" s="48"/>
      <c r="K272" s="48"/>
      <c r="L272" s="48"/>
      <c r="Q272" s="48"/>
    </row>
    <row r="273" spans="1:17" ht="12.75">
      <c r="A273" s="48"/>
      <c r="B273" s="48"/>
      <c r="C273" s="48"/>
      <c r="D273" s="48"/>
      <c r="G273" s="48"/>
      <c r="H273" s="48"/>
      <c r="I273" s="48"/>
      <c r="J273" s="48"/>
      <c r="K273" s="48"/>
      <c r="L273" s="48"/>
      <c r="Q273" s="48"/>
    </row>
    <row r="274" spans="1:17" ht="12.75">
      <c r="A274" s="48"/>
      <c r="B274" s="48"/>
      <c r="C274" s="48"/>
      <c r="D274" s="48"/>
      <c r="G274" s="48"/>
      <c r="H274" s="48"/>
      <c r="I274" s="48"/>
      <c r="J274" s="48"/>
      <c r="K274" s="48"/>
      <c r="L274" s="48"/>
      <c r="Q274" s="48"/>
    </row>
    <row r="275" spans="1:17" ht="12.75">
      <c r="A275" s="48"/>
      <c r="B275" s="48"/>
      <c r="C275" s="48"/>
      <c r="D275" s="48"/>
      <c r="G275" s="48"/>
      <c r="H275" s="48"/>
      <c r="I275" s="48"/>
      <c r="J275" s="48"/>
      <c r="K275" s="48"/>
      <c r="L275" s="48"/>
      <c r="Q275" s="48"/>
    </row>
    <row r="276" spans="1:17" ht="12.75">
      <c r="A276" s="48"/>
      <c r="B276" s="48"/>
      <c r="C276" s="48"/>
      <c r="D276" s="48"/>
      <c r="G276" s="48"/>
      <c r="H276" s="48"/>
      <c r="I276" s="48"/>
      <c r="J276" s="48"/>
      <c r="K276" s="48"/>
      <c r="L276" s="48"/>
      <c r="Q276" s="48"/>
    </row>
    <row r="277" spans="1:17" ht="12.75">
      <c r="A277" s="48"/>
      <c r="B277" s="48"/>
      <c r="C277" s="48"/>
      <c r="D277" s="48"/>
      <c r="G277" s="48"/>
      <c r="H277" s="48"/>
      <c r="I277" s="48"/>
      <c r="J277" s="48"/>
      <c r="K277" s="48"/>
      <c r="L277" s="48"/>
      <c r="Q277" s="48"/>
    </row>
    <row r="278" spans="1:17" ht="12.75">
      <c r="A278" s="48"/>
      <c r="B278" s="48"/>
      <c r="C278" s="48"/>
      <c r="D278" s="48"/>
      <c r="G278" s="48"/>
      <c r="H278" s="48"/>
      <c r="I278" s="48"/>
      <c r="J278" s="48"/>
      <c r="K278" s="48"/>
      <c r="L278" s="48"/>
      <c r="Q278" s="48"/>
    </row>
    <row r="279" spans="1:17" ht="12.75">
      <c r="A279" s="48"/>
      <c r="B279" s="48"/>
      <c r="C279" s="48"/>
      <c r="D279" s="48"/>
      <c r="G279" s="48"/>
      <c r="H279" s="48"/>
      <c r="I279" s="48"/>
      <c r="J279" s="48"/>
      <c r="K279" s="48"/>
      <c r="L279" s="48"/>
      <c r="Q279" s="48"/>
    </row>
    <row r="280" spans="1:17" ht="12.75">
      <c r="A280" s="48"/>
      <c r="B280" s="48"/>
      <c r="C280" s="48"/>
      <c r="D280" s="48"/>
      <c r="G280" s="48"/>
      <c r="H280" s="48"/>
      <c r="I280" s="48"/>
      <c r="J280" s="48"/>
      <c r="K280" s="48"/>
      <c r="L280" s="48"/>
      <c r="Q280" s="48"/>
    </row>
    <row r="281" spans="1:17" ht="12.75">
      <c r="A281" s="48"/>
      <c r="B281" s="48"/>
      <c r="C281" s="48"/>
      <c r="D281" s="48"/>
      <c r="G281" s="48"/>
      <c r="H281" s="48"/>
      <c r="I281" s="48"/>
      <c r="J281" s="48"/>
      <c r="K281" s="48"/>
      <c r="L281" s="48"/>
      <c r="Q281" s="48"/>
    </row>
    <row r="282" spans="1:17" ht="12.75">
      <c r="A282" s="48"/>
      <c r="B282" s="48"/>
      <c r="C282" s="48"/>
      <c r="D282" s="48"/>
      <c r="G282" s="48"/>
      <c r="H282" s="48"/>
      <c r="I282" s="48"/>
      <c r="J282" s="48"/>
      <c r="K282" s="48"/>
      <c r="L282" s="48"/>
      <c r="Q282" s="48"/>
    </row>
    <row r="283" spans="1:17" ht="12.75">
      <c r="A283" s="48"/>
      <c r="B283" s="48"/>
      <c r="C283" s="48"/>
      <c r="D283" s="48"/>
      <c r="G283" s="48"/>
      <c r="H283" s="48"/>
      <c r="I283" s="48"/>
      <c r="J283" s="48"/>
      <c r="K283" s="48"/>
      <c r="L283" s="48"/>
      <c r="Q283" s="48"/>
    </row>
    <row r="284" spans="1:17" ht="12.75">
      <c r="A284" s="48"/>
      <c r="B284" s="48"/>
      <c r="C284" s="48"/>
      <c r="D284" s="48"/>
      <c r="G284" s="48"/>
      <c r="H284" s="48"/>
      <c r="I284" s="48"/>
      <c r="J284" s="48"/>
      <c r="K284" s="48"/>
      <c r="L284" s="48"/>
      <c r="Q284" s="48"/>
    </row>
    <row r="285" spans="1:17" ht="12.75">
      <c r="A285" s="48"/>
      <c r="B285" s="48"/>
      <c r="C285" s="48"/>
      <c r="D285" s="48"/>
      <c r="G285" s="48"/>
      <c r="H285" s="48"/>
      <c r="I285" s="48"/>
      <c r="J285" s="48"/>
      <c r="K285" s="48"/>
      <c r="L285" s="48"/>
      <c r="Q285" s="48"/>
    </row>
    <row r="286" spans="1:17" ht="12.75">
      <c r="A286" s="48"/>
      <c r="B286" s="48"/>
      <c r="C286" s="48"/>
      <c r="D286" s="48"/>
      <c r="G286" s="48"/>
      <c r="H286" s="48"/>
      <c r="I286" s="48"/>
      <c r="J286" s="48"/>
      <c r="K286" s="48"/>
      <c r="L286" s="48"/>
      <c r="Q286" s="48"/>
    </row>
    <row r="287" spans="1:17" ht="12.75">
      <c r="A287" s="48"/>
      <c r="B287" s="48"/>
      <c r="C287" s="48"/>
      <c r="D287" s="48"/>
      <c r="G287" s="48"/>
      <c r="H287" s="48"/>
      <c r="I287" s="48"/>
      <c r="J287" s="48"/>
      <c r="K287" s="48"/>
      <c r="L287" s="48"/>
      <c r="Q287" s="48"/>
    </row>
    <row r="288" spans="1:17" ht="12.75">
      <c r="A288" s="48"/>
      <c r="B288" s="48"/>
      <c r="C288" s="48"/>
      <c r="D288" s="48"/>
      <c r="G288" s="48"/>
      <c r="H288" s="48"/>
      <c r="I288" s="48"/>
      <c r="J288" s="48"/>
      <c r="K288" s="48"/>
      <c r="L288" s="48"/>
      <c r="Q288" s="48"/>
    </row>
    <row r="289" spans="1:17" ht="12.75">
      <c r="A289" s="48"/>
      <c r="B289" s="48"/>
      <c r="C289" s="48"/>
      <c r="D289" s="48"/>
      <c r="G289" s="48"/>
      <c r="H289" s="48"/>
      <c r="I289" s="48"/>
      <c r="J289" s="48"/>
      <c r="K289" s="48"/>
      <c r="L289" s="48"/>
      <c r="Q289" s="48"/>
    </row>
    <row r="290" spans="1:17" ht="12.75">
      <c r="A290" s="48"/>
      <c r="B290" s="48"/>
      <c r="C290" s="48"/>
      <c r="D290" s="48"/>
      <c r="G290" s="48"/>
      <c r="H290" s="48"/>
      <c r="I290" s="48"/>
      <c r="J290" s="48"/>
      <c r="K290" s="48"/>
      <c r="L290" s="48"/>
      <c r="Q290" s="48"/>
    </row>
    <row r="291" spans="1:17" ht="12.75">
      <c r="A291" s="48"/>
      <c r="B291" s="48"/>
      <c r="C291" s="48"/>
      <c r="D291" s="48"/>
      <c r="G291" s="48"/>
      <c r="H291" s="48"/>
      <c r="I291" s="48"/>
      <c r="J291" s="48"/>
      <c r="K291" s="48"/>
      <c r="L291" s="48"/>
      <c r="Q291" s="48"/>
    </row>
    <row r="292" spans="1:17" ht="12.75">
      <c r="A292" s="48"/>
      <c r="B292" s="48"/>
      <c r="C292" s="48"/>
      <c r="D292" s="48"/>
      <c r="G292" s="48"/>
      <c r="H292" s="48"/>
      <c r="I292" s="48"/>
      <c r="J292" s="48"/>
      <c r="K292" s="48"/>
      <c r="L292" s="48"/>
      <c r="Q292" s="48"/>
    </row>
    <row r="293" spans="1:17" ht="12.75">
      <c r="A293" s="48"/>
      <c r="B293" s="48"/>
      <c r="C293" s="48"/>
      <c r="D293" s="48"/>
      <c r="G293" s="48"/>
      <c r="H293" s="48"/>
      <c r="I293" s="48"/>
      <c r="J293" s="48"/>
      <c r="K293" s="48"/>
      <c r="L293" s="48"/>
      <c r="Q293" s="48"/>
    </row>
    <row r="294" spans="1:17" ht="12.75">
      <c r="A294" s="48"/>
      <c r="B294" s="48"/>
      <c r="C294" s="48"/>
      <c r="D294" s="48"/>
      <c r="G294" s="48"/>
      <c r="H294" s="48"/>
      <c r="I294" s="48"/>
      <c r="J294" s="48"/>
      <c r="K294" s="48"/>
      <c r="L294" s="48"/>
      <c r="Q294" s="48"/>
    </row>
    <row r="295" spans="1:17" ht="12.75">
      <c r="A295" s="48"/>
      <c r="B295" s="48"/>
      <c r="C295" s="48"/>
      <c r="D295" s="48"/>
      <c r="G295" s="48"/>
      <c r="H295" s="48"/>
      <c r="I295" s="48"/>
      <c r="J295" s="48"/>
      <c r="K295" s="48"/>
      <c r="L295" s="48"/>
      <c r="Q295" s="48"/>
    </row>
    <row r="296" spans="1:17" ht="12.75">
      <c r="A296" s="48"/>
      <c r="B296" s="48"/>
      <c r="C296" s="48"/>
      <c r="D296" s="48"/>
      <c r="G296" s="48"/>
      <c r="H296" s="48"/>
      <c r="I296" s="48"/>
      <c r="J296" s="48"/>
      <c r="K296" s="48"/>
      <c r="L296" s="48"/>
      <c r="Q296" s="48"/>
    </row>
    <row r="297" spans="1:17" ht="12.75">
      <c r="A297" s="48"/>
      <c r="B297" s="48"/>
      <c r="C297" s="48"/>
      <c r="D297" s="48"/>
      <c r="G297" s="48"/>
      <c r="H297" s="48"/>
      <c r="I297" s="48"/>
      <c r="J297" s="48"/>
      <c r="K297" s="48"/>
      <c r="L297" s="48"/>
      <c r="Q297" s="48"/>
    </row>
    <row r="298" spans="1:17" ht="12.75">
      <c r="A298" s="48"/>
      <c r="B298" s="48"/>
      <c r="C298" s="48"/>
      <c r="D298" s="48"/>
      <c r="G298" s="48"/>
      <c r="H298" s="48"/>
      <c r="I298" s="48"/>
      <c r="J298" s="48"/>
      <c r="K298" s="48"/>
      <c r="L298" s="48"/>
      <c r="Q298" s="48"/>
    </row>
    <row r="299" spans="1:17" ht="12.75">
      <c r="A299" s="48"/>
      <c r="B299" s="48"/>
      <c r="C299" s="48"/>
      <c r="D299" s="48"/>
      <c r="G299" s="48"/>
      <c r="H299" s="48"/>
      <c r="I299" s="48"/>
      <c r="J299" s="48"/>
      <c r="K299" s="48"/>
      <c r="L299" s="48"/>
      <c r="Q299" s="48"/>
    </row>
    <row r="300" spans="1:17" ht="12.75">
      <c r="A300" s="48"/>
      <c r="B300" s="48"/>
      <c r="C300" s="48"/>
      <c r="D300" s="48"/>
      <c r="G300" s="48"/>
      <c r="H300" s="48"/>
      <c r="I300" s="48"/>
      <c r="J300" s="48"/>
      <c r="K300" s="48"/>
      <c r="L300" s="48"/>
      <c r="Q300" s="48"/>
    </row>
    <row r="301" spans="1:17" ht="12.75">
      <c r="A301" s="48"/>
      <c r="B301" s="48"/>
      <c r="C301" s="48"/>
      <c r="D301" s="48"/>
      <c r="G301" s="48"/>
      <c r="H301" s="48"/>
      <c r="I301" s="48"/>
      <c r="J301" s="48"/>
      <c r="K301" s="48"/>
      <c r="L301" s="48"/>
      <c r="Q301" s="48"/>
    </row>
    <row r="302" spans="1:17" ht="12.75">
      <c r="A302" s="48"/>
      <c r="B302" s="48"/>
      <c r="C302" s="48"/>
      <c r="D302" s="48"/>
      <c r="G302" s="48"/>
      <c r="H302" s="48"/>
      <c r="I302" s="48"/>
      <c r="J302" s="48"/>
      <c r="K302" s="48"/>
      <c r="L302" s="48"/>
      <c r="Q302" s="48"/>
    </row>
    <row r="303" spans="1:17" ht="12.75">
      <c r="A303" s="48"/>
      <c r="B303" s="48"/>
      <c r="C303" s="48"/>
      <c r="D303" s="48"/>
      <c r="G303" s="48"/>
      <c r="H303" s="48"/>
      <c r="I303" s="48"/>
      <c r="J303" s="48"/>
      <c r="K303" s="48"/>
      <c r="L303" s="48"/>
      <c r="Q303" s="48"/>
    </row>
    <row r="304" spans="1:17" ht="12.75">
      <c r="A304" s="48"/>
      <c r="B304" s="48"/>
      <c r="C304" s="48"/>
      <c r="D304" s="48"/>
      <c r="G304" s="48"/>
      <c r="H304" s="48"/>
      <c r="I304" s="48"/>
      <c r="J304" s="48"/>
      <c r="K304" s="48"/>
      <c r="L304" s="48"/>
      <c r="Q304" s="48"/>
    </row>
    <row r="305" spans="1:17" ht="12.75">
      <c r="A305" s="48"/>
      <c r="B305" s="48"/>
      <c r="C305" s="48"/>
      <c r="D305" s="48"/>
      <c r="G305" s="48"/>
      <c r="H305" s="48"/>
      <c r="I305" s="48"/>
      <c r="J305" s="48"/>
      <c r="K305" s="48"/>
      <c r="L305" s="48"/>
      <c r="Q305" s="48"/>
    </row>
    <row r="306" spans="1:17" ht="12.75">
      <c r="A306" s="48"/>
      <c r="B306" s="48"/>
      <c r="C306" s="48"/>
      <c r="D306" s="48"/>
      <c r="G306" s="48"/>
      <c r="H306" s="48"/>
      <c r="I306" s="48"/>
      <c r="J306" s="48"/>
      <c r="K306" s="48"/>
      <c r="L306" s="48"/>
      <c r="Q306" s="48"/>
    </row>
    <row r="307" spans="1:17" ht="12.75">
      <c r="A307" s="48"/>
      <c r="B307" s="48"/>
      <c r="C307" s="48"/>
      <c r="D307" s="48"/>
      <c r="G307" s="48"/>
      <c r="H307" s="48"/>
      <c r="I307" s="48"/>
      <c r="J307" s="48"/>
      <c r="K307" s="48"/>
      <c r="L307" s="48"/>
      <c r="Q307" s="48"/>
    </row>
    <row r="308" spans="1:17" ht="12.75">
      <c r="A308" s="48"/>
      <c r="B308" s="48"/>
      <c r="C308" s="48"/>
      <c r="D308" s="48"/>
      <c r="G308" s="48"/>
      <c r="H308" s="48"/>
      <c r="I308" s="48"/>
      <c r="J308" s="48"/>
      <c r="K308" s="48"/>
      <c r="L308" s="48"/>
      <c r="Q308" s="48"/>
    </row>
    <row r="309" spans="1:17" ht="12.75">
      <c r="A309" s="48"/>
      <c r="B309" s="48"/>
      <c r="C309" s="48"/>
      <c r="D309" s="48"/>
      <c r="G309" s="48"/>
      <c r="H309" s="48"/>
      <c r="I309" s="48"/>
      <c r="J309" s="48"/>
      <c r="K309" s="48"/>
      <c r="L309" s="48"/>
      <c r="Q309" s="48"/>
    </row>
    <row r="310" spans="1:17" ht="12.75">
      <c r="A310" s="48"/>
      <c r="B310" s="48"/>
      <c r="C310" s="48"/>
      <c r="D310" s="48"/>
      <c r="G310" s="48"/>
      <c r="H310" s="48"/>
      <c r="I310" s="48"/>
      <c r="J310" s="48"/>
      <c r="K310" s="48"/>
      <c r="L310" s="48"/>
      <c r="Q310" s="48"/>
    </row>
    <row r="311" spans="1:17" ht="12.75">
      <c r="A311" s="48"/>
      <c r="B311" s="48"/>
      <c r="C311" s="48"/>
      <c r="D311" s="48"/>
      <c r="G311" s="48"/>
      <c r="H311" s="48"/>
      <c r="I311" s="48"/>
      <c r="J311" s="48"/>
      <c r="K311" s="48"/>
      <c r="L311" s="48"/>
      <c r="Q311" s="48"/>
    </row>
    <row r="312" spans="1:17" ht="12.75">
      <c r="A312" s="48"/>
      <c r="B312" s="48"/>
      <c r="C312" s="48"/>
      <c r="D312" s="48"/>
      <c r="G312" s="48"/>
      <c r="H312" s="48"/>
      <c r="I312" s="48"/>
      <c r="J312" s="48"/>
      <c r="K312" s="48"/>
      <c r="L312" s="48"/>
      <c r="Q312" s="48"/>
    </row>
    <row r="313" spans="1:17" ht="12.75">
      <c r="A313" s="48"/>
      <c r="B313" s="48"/>
      <c r="C313" s="48"/>
      <c r="D313" s="48"/>
      <c r="G313" s="48"/>
      <c r="H313" s="48"/>
      <c r="I313" s="48"/>
      <c r="J313" s="48"/>
      <c r="K313" s="48"/>
      <c r="L313" s="48"/>
      <c r="Q313" s="48"/>
    </row>
    <row r="314" spans="1:17" ht="12.75">
      <c r="A314" s="48"/>
      <c r="B314" s="48"/>
      <c r="C314" s="48"/>
      <c r="D314" s="48"/>
      <c r="G314" s="48"/>
      <c r="H314" s="48"/>
      <c r="I314" s="48"/>
      <c r="J314" s="48"/>
      <c r="K314" s="48"/>
      <c r="L314" s="48"/>
      <c r="Q314" s="48"/>
    </row>
    <row r="315" spans="1:17" ht="12.75">
      <c r="A315" s="48"/>
      <c r="B315" s="48"/>
      <c r="C315" s="48"/>
      <c r="D315" s="48"/>
      <c r="G315" s="48"/>
      <c r="H315" s="48"/>
      <c r="I315" s="48"/>
      <c r="J315" s="48"/>
      <c r="K315" s="48"/>
      <c r="L315" s="48"/>
      <c r="Q315" s="48"/>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7"/>
  <sheetViews>
    <sheetView workbookViewId="0" topLeftCell="A1"/>
  </sheetViews>
  <sheetFormatPr defaultColWidth="9.140625" defaultRowHeight="12.75"/>
  <cols>
    <col min="1" max="1" width="6.421875" style="0" customWidth="1"/>
    <col min="2" max="2" width="4.00390625" style="0" customWidth="1"/>
    <col min="3" max="4" width="8.00390625" style="0" customWidth="1"/>
    <col min="5" max="5" width="21.140625" style="0" customWidth="1"/>
    <col min="6" max="6" width="6.8515625" style="0" customWidth="1"/>
    <col min="7" max="7" width="3.8515625" style="0" customWidth="1"/>
    <col min="8" max="8" width="5.00390625" style="0" customWidth="1"/>
    <col min="9" max="9" width="9.28125" style="0" customWidth="1"/>
    <col min="18" max="18" width="11.00390625" style="0" bestFit="1" customWidth="1"/>
    <col min="19" max="19" width="19.57421875" style="0" bestFit="1" customWidth="1"/>
  </cols>
  <sheetData>
    <row r="1" spans="1:20" ht="12.75" customHeight="1" thickBot="1">
      <c r="A1" s="23" t="s">
        <v>7</v>
      </c>
      <c r="B1" s="23" t="s">
        <v>1</v>
      </c>
      <c r="C1" s="23" t="s">
        <v>6</v>
      </c>
      <c r="D1" s="23" t="s">
        <v>19</v>
      </c>
      <c r="E1" s="23" t="s">
        <v>2</v>
      </c>
      <c r="F1" s="23" t="s">
        <v>5</v>
      </c>
      <c r="G1" s="23" t="s">
        <v>0</v>
      </c>
      <c r="H1" s="23" t="s">
        <v>20</v>
      </c>
      <c r="I1" s="23" t="s">
        <v>21</v>
      </c>
      <c r="J1" s="23" t="s">
        <v>22</v>
      </c>
      <c r="K1" s="23" t="s">
        <v>23</v>
      </c>
      <c r="L1" s="23" t="s">
        <v>24</v>
      </c>
      <c r="M1" s="23" t="s">
        <v>3</v>
      </c>
      <c r="N1" s="23" t="s">
        <v>4</v>
      </c>
      <c r="O1" s="23" t="s">
        <v>25</v>
      </c>
      <c r="P1" s="23" t="s">
        <v>26</v>
      </c>
      <c r="Q1" s="62" t="s">
        <v>40</v>
      </c>
      <c r="R1" s="26" t="s">
        <v>61</v>
      </c>
      <c r="S1" s="26"/>
      <c r="T1" s="26"/>
    </row>
    <row r="2" spans="1:19" ht="12.75" customHeight="1" thickTop="1">
      <c r="A2" s="51">
        <v>1</v>
      </c>
      <c r="B2" s="49">
        <v>1</v>
      </c>
      <c r="C2" s="49" t="s">
        <v>200</v>
      </c>
      <c r="D2" s="50"/>
      <c r="E2" s="50" t="s">
        <v>120</v>
      </c>
      <c r="F2" s="50">
        <v>2166</v>
      </c>
      <c r="G2" s="50" t="s">
        <v>8</v>
      </c>
      <c r="H2" s="50">
        <v>0</v>
      </c>
      <c r="I2" s="50">
        <v>0</v>
      </c>
      <c r="J2" s="50">
        <v>0</v>
      </c>
      <c r="K2" s="50">
        <v>0</v>
      </c>
      <c r="L2" s="50">
        <v>0</v>
      </c>
      <c r="M2" s="50" t="s">
        <v>9</v>
      </c>
      <c r="N2" s="53" t="s">
        <v>37</v>
      </c>
      <c r="O2" s="50"/>
      <c r="P2" s="52">
        <v>0</v>
      </c>
      <c r="Q2" s="24">
        <v>1</v>
      </c>
      <c r="S2" s="27"/>
    </row>
    <row r="3" spans="1:20" ht="12.75" customHeight="1">
      <c r="A3" s="51">
        <v>2</v>
      </c>
      <c r="B3" s="49">
        <v>2</v>
      </c>
      <c r="C3" s="49" t="s">
        <v>201</v>
      </c>
      <c r="D3" s="50"/>
      <c r="E3" s="50" t="s">
        <v>121</v>
      </c>
      <c r="F3" s="50">
        <v>2159</v>
      </c>
      <c r="G3" s="50" t="s">
        <v>8</v>
      </c>
      <c r="H3" s="50">
        <v>0</v>
      </c>
      <c r="I3" s="50">
        <v>0</v>
      </c>
      <c r="J3" s="50">
        <v>0</v>
      </c>
      <c r="K3" s="50">
        <v>0</v>
      </c>
      <c r="L3" s="50">
        <v>0</v>
      </c>
      <c r="M3" s="50" t="s">
        <v>9</v>
      </c>
      <c r="N3" s="53" t="s">
        <v>65</v>
      </c>
      <c r="O3" s="50"/>
      <c r="P3" s="52">
        <v>0</v>
      </c>
      <c r="Q3" s="24">
        <v>1</v>
      </c>
      <c r="R3" s="32"/>
      <c r="S3" s="27"/>
      <c r="T3" s="34"/>
    </row>
    <row r="4" spans="1:20" ht="12.75" customHeight="1">
      <c r="A4" s="51">
        <v>3</v>
      </c>
      <c r="B4" s="49">
        <v>3</v>
      </c>
      <c r="C4" s="49" t="s">
        <v>202</v>
      </c>
      <c r="D4" s="50"/>
      <c r="E4" s="50" t="s">
        <v>122</v>
      </c>
      <c r="F4" s="50">
        <v>2153</v>
      </c>
      <c r="G4" s="50" t="s">
        <v>8</v>
      </c>
      <c r="H4" s="50">
        <v>0</v>
      </c>
      <c r="I4" s="50">
        <v>0</v>
      </c>
      <c r="J4" s="50">
        <v>0</v>
      </c>
      <c r="K4" s="50">
        <v>0</v>
      </c>
      <c r="L4" s="50">
        <v>0</v>
      </c>
      <c r="M4" s="50" t="s">
        <v>9</v>
      </c>
      <c r="N4" s="53" t="s">
        <v>39</v>
      </c>
      <c r="O4" s="50"/>
      <c r="P4" s="52">
        <v>0</v>
      </c>
      <c r="Q4" s="24">
        <v>1</v>
      </c>
      <c r="R4" s="32"/>
      <c r="S4" s="27"/>
      <c r="T4" s="34"/>
    </row>
    <row r="5" spans="1:20" ht="12.75" customHeight="1">
      <c r="A5" s="51">
        <v>4</v>
      </c>
      <c r="B5" s="49">
        <v>4</v>
      </c>
      <c r="C5" s="49" t="s">
        <v>203</v>
      </c>
      <c r="D5" s="50"/>
      <c r="E5" s="50" t="s">
        <v>123</v>
      </c>
      <c r="F5" s="50">
        <v>2136</v>
      </c>
      <c r="G5" s="50" t="s">
        <v>8</v>
      </c>
      <c r="H5" s="50">
        <v>0</v>
      </c>
      <c r="I5" s="50">
        <v>0</v>
      </c>
      <c r="J5" s="50">
        <v>0</v>
      </c>
      <c r="K5" s="50">
        <v>0</v>
      </c>
      <c r="L5" s="50">
        <v>0</v>
      </c>
      <c r="M5" s="50" t="s">
        <v>9</v>
      </c>
      <c r="N5" s="53" t="s">
        <v>78</v>
      </c>
      <c r="O5" s="50"/>
      <c r="P5" s="52">
        <v>0</v>
      </c>
      <c r="Q5" s="24">
        <v>1</v>
      </c>
      <c r="R5" s="32"/>
      <c r="S5" s="27"/>
      <c r="T5" s="34"/>
    </row>
    <row r="6" spans="1:20" ht="12.75" customHeight="1">
      <c r="A6" s="51">
        <v>5</v>
      </c>
      <c r="B6" s="49">
        <v>5</v>
      </c>
      <c r="C6" s="49" t="s">
        <v>204</v>
      </c>
      <c r="D6" s="50"/>
      <c r="E6" s="50" t="s">
        <v>124</v>
      </c>
      <c r="F6" s="50">
        <v>2133</v>
      </c>
      <c r="G6" s="50" t="s">
        <v>8</v>
      </c>
      <c r="H6" s="50">
        <v>0</v>
      </c>
      <c r="I6" s="50">
        <v>0</v>
      </c>
      <c r="J6" s="50">
        <v>0</v>
      </c>
      <c r="K6" s="50">
        <v>0</v>
      </c>
      <c r="L6" s="50">
        <v>0</v>
      </c>
      <c r="M6" s="50" t="s">
        <v>9</v>
      </c>
      <c r="N6" s="53" t="s">
        <v>65</v>
      </c>
      <c r="O6" s="50"/>
      <c r="P6" s="52">
        <v>0</v>
      </c>
      <c r="Q6" s="24">
        <v>1</v>
      </c>
      <c r="R6" s="32"/>
      <c r="S6" s="27"/>
      <c r="T6" s="34"/>
    </row>
    <row r="7" spans="1:20" ht="12.75" customHeight="1">
      <c r="A7" s="51">
        <v>6</v>
      </c>
      <c r="B7" s="49">
        <v>6</v>
      </c>
      <c r="C7" s="49" t="s">
        <v>205</v>
      </c>
      <c r="D7" s="50"/>
      <c r="E7" s="50" t="s">
        <v>125</v>
      </c>
      <c r="F7" s="50">
        <v>2132</v>
      </c>
      <c r="G7" s="50" t="s">
        <v>8</v>
      </c>
      <c r="H7" s="50">
        <v>0</v>
      </c>
      <c r="I7" s="50">
        <v>0</v>
      </c>
      <c r="J7" s="50">
        <v>0</v>
      </c>
      <c r="K7" s="50">
        <v>0</v>
      </c>
      <c r="L7" s="50">
        <v>0</v>
      </c>
      <c r="M7" s="50" t="s">
        <v>9</v>
      </c>
      <c r="N7" s="53" t="s">
        <v>73</v>
      </c>
      <c r="O7" s="50"/>
      <c r="P7" s="52">
        <v>0</v>
      </c>
      <c r="Q7" s="24">
        <v>1</v>
      </c>
      <c r="R7" s="32"/>
      <c r="S7" s="27"/>
      <c r="T7" s="34"/>
    </row>
    <row r="8" spans="1:20" ht="12.75" customHeight="1">
      <c r="A8" s="51">
        <v>7</v>
      </c>
      <c r="B8" s="49">
        <v>7</v>
      </c>
      <c r="C8" s="49" t="s">
        <v>206</v>
      </c>
      <c r="D8" s="50"/>
      <c r="E8" s="50" t="s">
        <v>126</v>
      </c>
      <c r="F8" s="50">
        <v>2049</v>
      </c>
      <c r="G8" s="50" t="s">
        <v>8</v>
      </c>
      <c r="H8" s="50">
        <v>0</v>
      </c>
      <c r="I8" s="50">
        <v>0</v>
      </c>
      <c r="J8" s="50">
        <v>0</v>
      </c>
      <c r="K8" s="50">
        <v>0</v>
      </c>
      <c r="L8" s="50">
        <v>0</v>
      </c>
      <c r="M8" s="50" t="s">
        <v>9</v>
      </c>
      <c r="N8" s="53" t="s">
        <v>79</v>
      </c>
      <c r="O8" s="50"/>
      <c r="P8" s="52">
        <v>0</v>
      </c>
      <c r="Q8" s="24">
        <v>1</v>
      </c>
      <c r="R8" s="32"/>
      <c r="S8" s="27"/>
      <c r="T8" s="34"/>
    </row>
    <row r="9" spans="1:20" ht="12.75" customHeight="1">
      <c r="A9" s="51">
        <v>8</v>
      </c>
      <c r="B9" s="49">
        <v>8</v>
      </c>
      <c r="C9" s="49" t="s">
        <v>207</v>
      </c>
      <c r="D9" s="50"/>
      <c r="E9" s="50" t="s">
        <v>127</v>
      </c>
      <c r="F9" s="50">
        <v>2020</v>
      </c>
      <c r="G9" s="50" t="s">
        <v>8</v>
      </c>
      <c r="H9" s="50">
        <v>0</v>
      </c>
      <c r="I9" s="50">
        <v>0</v>
      </c>
      <c r="J9" s="50">
        <v>0</v>
      </c>
      <c r="K9" s="50">
        <v>0</v>
      </c>
      <c r="L9" s="50">
        <v>0</v>
      </c>
      <c r="M9" s="50" t="s">
        <v>9</v>
      </c>
      <c r="N9" s="53" t="s">
        <v>80</v>
      </c>
      <c r="O9" s="50"/>
      <c r="P9" s="52">
        <v>0</v>
      </c>
      <c r="Q9" s="24">
        <v>1</v>
      </c>
      <c r="R9" s="32"/>
      <c r="S9" s="27"/>
      <c r="T9" s="34"/>
    </row>
    <row r="10" spans="1:20" ht="12.75" customHeight="1">
      <c r="A10" s="51">
        <v>9</v>
      </c>
      <c r="B10" s="49">
        <v>9</v>
      </c>
      <c r="C10" s="49" t="s">
        <v>208</v>
      </c>
      <c r="D10" s="50"/>
      <c r="E10" s="50" t="s">
        <v>128</v>
      </c>
      <c r="F10" s="50">
        <v>2006</v>
      </c>
      <c r="G10" s="50" t="s">
        <v>8</v>
      </c>
      <c r="H10" s="50">
        <v>0</v>
      </c>
      <c r="I10" s="50">
        <v>0</v>
      </c>
      <c r="J10" s="50">
        <v>0</v>
      </c>
      <c r="K10" s="50">
        <v>0</v>
      </c>
      <c r="L10" s="50">
        <v>0</v>
      </c>
      <c r="M10" s="50" t="s">
        <v>9</v>
      </c>
      <c r="N10" s="53" t="s">
        <v>58</v>
      </c>
      <c r="O10" s="50"/>
      <c r="P10" s="52">
        <v>0</v>
      </c>
      <c r="Q10" s="24">
        <v>1</v>
      </c>
      <c r="R10" s="32"/>
      <c r="S10" s="27"/>
      <c r="T10" s="34"/>
    </row>
    <row r="11" spans="1:20" ht="12.75" customHeight="1">
      <c r="A11" s="51">
        <v>10</v>
      </c>
      <c r="B11" s="49">
        <v>10</v>
      </c>
      <c r="C11" s="49" t="s">
        <v>209</v>
      </c>
      <c r="D11" s="50"/>
      <c r="E11" s="50" t="s">
        <v>129</v>
      </c>
      <c r="F11" s="50">
        <v>1970</v>
      </c>
      <c r="G11" s="50" t="s">
        <v>8</v>
      </c>
      <c r="H11" s="50">
        <v>0</v>
      </c>
      <c r="I11" s="50">
        <v>0</v>
      </c>
      <c r="J11" s="50">
        <v>0</v>
      </c>
      <c r="K11" s="50">
        <v>0</v>
      </c>
      <c r="L11" s="50">
        <v>0</v>
      </c>
      <c r="M11" s="50" t="s">
        <v>9</v>
      </c>
      <c r="N11" s="53" t="s">
        <v>10</v>
      </c>
      <c r="O11" s="50"/>
      <c r="P11" s="52">
        <v>0</v>
      </c>
      <c r="Q11" s="24">
        <v>1</v>
      </c>
      <c r="R11" s="32"/>
      <c r="S11" s="27"/>
      <c r="T11" s="34"/>
    </row>
    <row r="12" spans="1:20" ht="12.75" customHeight="1">
      <c r="A12" s="51">
        <v>11</v>
      </c>
      <c r="B12" s="49">
        <v>11</v>
      </c>
      <c r="C12" s="49" t="s">
        <v>210</v>
      </c>
      <c r="D12" s="50"/>
      <c r="E12" s="50" t="s">
        <v>130</v>
      </c>
      <c r="F12" s="50">
        <v>1970</v>
      </c>
      <c r="G12" s="50" t="s">
        <v>8</v>
      </c>
      <c r="H12" s="50">
        <v>0</v>
      </c>
      <c r="I12" s="50">
        <v>0</v>
      </c>
      <c r="J12" s="50">
        <v>0</v>
      </c>
      <c r="K12" s="50">
        <v>0</v>
      </c>
      <c r="L12" s="50">
        <v>0</v>
      </c>
      <c r="M12" s="50" t="s">
        <v>9</v>
      </c>
      <c r="N12" s="53" t="s">
        <v>66</v>
      </c>
      <c r="O12" s="50"/>
      <c r="P12" s="52">
        <v>0</v>
      </c>
      <c r="Q12" s="24">
        <v>2</v>
      </c>
      <c r="R12" s="32"/>
      <c r="S12" s="27"/>
      <c r="T12" s="34"/>
    </row>
    <row r="13" spans="1:20" ht="12.75" customHeight="1">
      <c r="A13" s="51">
        <v>12</v>
      </c>
      <c r="B13" s="49">
        <v>12</v>
      </c>
      <c r="C13" s="49" t="s">
        <v>211</v>
      </c>
      <c r="D13" s="50"/>
      <c r="E13" s="50" t="s">
        <v>131</v>
      </c>
      <c r="F13" s="50">
        <v>1967</v>
      </c>
      <c r="G13" s="50" t="s">
        <v>8</v>
      </c>
      <c r="H13" s="50">
        <v>0</v>
      </c>
      <c r="I13" s="50">
        <v>0</v>
      </c>
      <c r="J13" s="50">
        <v>0</v>
      </c>
      <c r="K13" s="50">
        <v>0</v>
      </c>
      <c r="L13" s="50">
        <v>0</v>
      </c>
      <c r="M13" s="50" t="s">
        <v>9</v>
      </c>
      <c r="N13" s="53" t="s">
        <v>67</v>
      </c>
      <c r="O13" s="50"/>
      <c r="P13" s="52">
        <v>0</v>
      </c>
      <c r="Q13" s="25">
        <v>2</v>
      </c>
      <c r="R13" s="32"/>
      <c r="S13" s="27"/>
      <c r="T13" s="34"/>
    </row>
    <row r="14" spans="1:20" ht="12.75" customHeight="1">
      <c r="A14" s="51">
        <v>13</v>
      </c>
      <c r="B14" s="49">
        <v>13</v>
      </c>
      <c r="C14" s="49" t="s">
        <v>212</v>
      </c>
      <c r="D14" s="50"/>
      <c r="E14" s="50" t="s">
        <v>132</v>
      </c>
      <c r="F14" s="50">
        <v>1960</v>
      </c>
      <c r="G14" s="50" t="s">
        <v>8</v>
      </c>
      <c r="H14" s="50">
        <v>0</v>
      </c>
      <c r="I14" s="50">
        <v>0</v>
      </c>
      <c r="J14" s="50">
        <v>0</v>
      </c>
      <c r="K14" s="50">
        <v>0</v>
      </c>
      <c r="L14" s="50">
        <v>0</v>
      </c>
      <c r="M14" s="50" t="s">
        <v>9</v>
      </c>
      <c r="N14" s="53" t="s">
        <v>30</v>
      </c>
      <c r="O14" s="50"/>
      <c r="P14" s="52">
        <v>0</v>
      </c>
      <c r="Q14" s="25">
        <v>2</v>
      </c>
      <c r="R14" s="32"/>
      <c r="S14" s="27"/>
      <c r="T14" s="34"/>
    </row>
    <row r="15" spans="1:20" ht="12.75" customHeight="1">
      <c r="A15" s="51">
        <v>14</v>
      </c>
      <c r="B15" s="49">
        <v>14</v>
      </c>
      <c r="C15" s="49" t="s">
        <v>213</v>
      </c>
      <c r="D15" s="50"/>
      <c r="E15" s="50" t="s">
        <v>133</v>
      </c>
      <c r="F15" s="50">
        <v>1953</v>
      </c>
      <c r="G15" s="50" t="s">
        <v>8</v>
      </c>
      <c r="H15" s="50">
        <v>0</v>
      </c>
      <c r="I15" s="50">
        <v>0</v>
      </c>
      <c r="J15" s="50">
        <v>0</v>
      </c>
      <c r="K15" s="50">
        <v>0</v>
      </c>
      <c r="L15" s="50">
        <v>0</v>
      </c>
      <c r="M15" s="50" t="s">
        <v>9</v>
      </c>
      <c r="N15" s="53" t="s">
        <v>60</v>
      </c>
      <c r="O15" s="50"/>
      <c r="P15" s="52">
        <v>0</v>
      </c>
      <c r="Q15" s="25">
        <v>2</v>
      </c>
      <c r="R15" s="32"/>
      <c r="S15" s="27"/>
      <c r="T15" s="34"/>
    </row>
    <row r="16" spans="1:20" ht="12.75" customHeight="1">
      <c r="A16" s="51">
        <v>15</v>
      </c>
      <c r="B16" s="49">
        <v>15</v>
      </c>
      <c r="C16" s="49" t="s">
        <v>214</v>
      </c>
      <c r="D16" s="50"/>
      <c r="E16" s="50" t="s">
        <v>134</v>
      </c>
      <c r="F16" s="50">
        <v>1951</v>
      </c>
      <c r="G16" s="50" t="s">
        <v>8</v>
      </c>
      <c r="H16" s="50">
        <v>0</v>
      </c>
      <c r="I16" s="50">
        <v>0</v>
      </c>
      <c r="J16" s="50">
        <v>0</v>
      </c>
      <c r="K16" s="50">
        <v>0</v>
      </c>
      <c r="L16" s="50">
        <v>0</v>
      </c>
      <c r="M16" s="50" t="s">
        <v>9</v>
      </c>
      <c r="N16" s="53" t="s">
        <v>38</v>
      </c>
      <c r="O16" s="50"/>
      <c r="P16" s="52">
        <v>0</v>
      </c>
      <c r="Q16" s="25">
        <v>2</v>
      </c>
      <c r="R16" s="32"/>
      <c r="S16" s="27"/>
      <c r="T16" s="34"/>
    </row>
    <row r="17" spans="1:20" ht="12.75" customHeight="1">
      <c r="A17" s="51">
        <v>16</v>
      </c>
      <c r="B17" s="49">
        <v>16</v>
      </c>
      <c r="C17" s="49" t="s">
        <v>215</v>
      </c>
      <c r="D17" s="50"/>
      <c r="E17" s="50" t="s">
        <v>135</v>
      </c>
      <c r="F17" s="50">
        <v>1950</v>
      </c>
      <c r="G17" s="50" t="s">
        <v>8</v>
      </c>
      <c r="H17" s="50">
        <v>0</v>
      </c>
      <c r="I17" s="50">
        <v>0</v>
      </c>
      <c r="J17" s="50">
        <v>0</v>
      </c>
      <c r="K17" s="50">
        <v>0</v>
      </c>
      <c r="L17" s="50">
        <v>0</v>
      </c>
      <c r="M17" s="50" t="s">
        <v>9</v>
      </c>
      <c r="N17" s="53" t="s">
        <v>80</v>
      </c>
      <c r="O17" s="50"/>
      <c r="P17" s="52">
        <v>0</v>
      </c>
      <c r="Q17" s="25">
        <v>2</v>
      </c>
      <c r="R17" s="32"/>
      <c r="S17" s="27"/>
      <c r="T17" s="34"/>
    </row>
    <row r="18" spans="1:20" ht="12.75" customHeight="1">
      <c r="A18" s="51">
        <v>17</v>
      </c>
      <c r="B18" s="49">
        <v>17</v>
      </c>
      <c r="C18" s="49" t="s">
        <v>216</v>
      </c>
      <c r="D18" s="50"/>
      <c r="E18" s="50" t="s">
        <v>136</v>
      </c>
      <c r="F18" s="50">
        <v>1943</v>
      </c>
      <c r="G18" s="50" t="s">
        <v>8</v>
      </c>
      <c r="H18" s="50">
        <v>0</v>
      </c>
      <c r="I18" s="50">
        <v>0</v>
      </c>
      <c r="J18" s="50">
        <v>0</v>
      </c>
      <c r="K18" s="50">
        <v>0</v>
      </c>
      <c r="L18" s="50">
        <v>0</v>
      </c>
      <c r="M18" s="50" t="s">
        <v>9</v>
      </c>
      <c r="N18" s="53" t="s">
        <v>30</v>
      </c>
      <c r="O18" s="50"/>
      <c r="P18" s="52">
        <v>0</v>
      </c>
      <c r="Q18" s="25">
        <v>2</v>
      </c>
      <c r="R18" s="32"/>
      <c r="S18" s="27"/>
      <c r="T18" s="34"/>
    </row>
    <row r="19" spans="1:20" ht="12.75" customHeight="1">
      <c r="A19" s="51">
        <v>18</v>
      </c>
      <c r="B19" s="49">
        <v>18</v>
      </c>
      <c r="C19" s="49" t="s">
        <v>217</v>
      </c>
      <c r="D19" s="50"/>
      <c r="E19" s="50" t="s">
        <v>137</v>
      </c>
      <c r="F19" s="50">
        <v>1906</v>
      </c>
      <c r="G19" s="50" t="s">
        <v>8</v>
      </c>
      <c r="H19" s="50">
        <v>0</v>
      </c>
      <c r="I19" s="50">
        <v>0</v>
      </c>
      <c r="J19" s="50">
        <v>0</v>
      </c>
      <c r="K19" s="50">
        <v>0</v>
      </c>
      <c r="L19" s="50">
        <v>0</v>
      </c>
      <c r="M19" s="50" t="s">
        <v>9</v>
      </c>
      <c r="N19" s="53" t="s">
        <v>52</v>
      </c>
      <c r="O19" s="50"/>
      <c r="P19" s="52">
        <v>0</v>
      </c>
      <c r="Q19" s="25">
        <v>2</v>
      </c>
      <c r="R19" s="32"/>
      <c r="S19" s="27"/>
      <c r="T19" s="34"/>
    </row>
    <row r="20" spans="1:20" ht="12.75" customHeight="1">
      <c r="A20" s="51">
        <v>19</v>
      </c>
      <c r="B20" s="49">
        <v>19</v>
      </c>
      <c r="C20" s="49" t="s">
        <v>218</v>
      </c>
      <c r="D20" s="50"/>
      <c r="E20" s="50" t="s">
        <v>138</v>
      </c>
      <c r="F20" s="50">
        <v>1900</v>
      </c>
      <c r="G20" s="50" t="s">
        <v>8</v>
      </c>
      <c r="H20" s="50">
        <v>0</v>
      </c>
      <c r="I20" s="50">
        <v>0</v>
      </c>
      <c r="J20" s="50">
        <v>0</v>
      </c>
      <c r="K20" s="50">
        <v>0</v>
      </c>
      <c r="L20" s="50">
        <v>0</v>
      </c>
      <c r="M20" s="50" t="s">
        <v>9</v>
      </c>
      <c r="N20" s="53" t="s">
        <v>27</v>
      </c>
      <c r="O20" s="50"/>
      <c r="P20" s="52">
        <v>0</v>
      </c>
      <c r="Q20" s="25">
        <v>2</v>
      </c>
      <c r="R20" s="32"/>
      <c r="S20" s="27"/>
      <c r="T20" s="34"/>
    </row>
    <row r="21" spans="1:20" ht="12.75" customHeight="1">
      <c r="A21" s="51">
        <v>20</v>
      </c>
      <c r="B21" s="49">
        <v>20</v>
      </c>
      <c r="C21" s="49" t="s">
        <v>219</v>
      </c>
      <c r="D21" s="50"/>
      <c r="E21" s="50" t="s">
        <v>139</v>
      </c>
      <c r="F21" s="50">
        <v>1898</v>
      </c>
      <c r="G21" s="50" t="s">
        <v>8</v>
      </c>
      <c r="H21" s="50">
        <v>0</v>
      </c>
      <c r="I21" s="50">
        <v>0</v>
      </c>
      <c r="J21" s="50">
        <v>0</v>
      </c>
      <c r="K21" s="50">
        <v>0</v>
      </c>
      <c r="L21" s="50">
        <v>0</v>
      </c>
      <c r="M21" s="50" t="s">
        <v>9</v>
      </c>
      <c r="N21" s="53" t="s">
        <v>27</v>
      </c>
      <c r="O21" s="50"/>
      <c r="P21" s="52">
        <v>0</v>
      </c>
      <c r="Q21" s="25">
        <v>2</v>
      </c>
      <c r="R21" s="32"/>
      <c r="S21" s="27"/>
      <c r="T21" s="34"/>
    </row>
    <row r="22" spans="1:20" ht="12.75" customHeight="1">
      <c r="A22" s="51">
        <v>21</v>
      </c>
      <c r="B22" s="49">
        <v>21</v>
      </c>
      <c r="C22" s="49" t="s">
        <v>220</v>
      </c>
      <c r="D22" s="50"/>
      <c r="E22" s="50" t="s">
        <v>140</v>
      </c>
      <c r="F22" s="50">
        <v>1892</v>
      </c>
      <c r="G22" s="50" t="s">
        <v>8</v>
      </c>
      <c r="H22" s="50">
        <v>0</v>
      </c>
      <c r="I22" s="50">
        <v>0</v>
      </c>
      <c r="J22" s="50">
        <v>0</v>
      </c>
      <c r="K22" s="50">
        <v>0</v>
      </c>
      <c r="L22" s="50">
        <v>0</v>
      </c>
      <c r="M22" s="50" t="s">
        <v>9</v>
      </c>
      <c r="N22" s="53" t="s">
        <v>68</v>
      </c>
      <c r="O22" s="50"/>
      <c r="P22" s="52">
        <v>0</v>
      </c>
      <c r="Q22" s="25">
        <v>3</v>
      </c>
      <c r="R22" s="32"/>
      <c r="S22" s="27"/>
      <c r="T22" s="34"/>
    </row>
    <row r="23" spans="1:20" ht="12.75" customHeight="1">
      <c r="A23" s="51">
        <v>22</v>
      </c>
      <c r="B23" s="49">
        <v>22</v>
      </c>
      <c r="C23" s="49" t="s">
        <v>221</v>
      </c>
      <c r="D23" s="50"/>
      <c r="E23" s="50" t="s">
        <v>141</v>
      </c>
      <c r="F23" s="50">
        <v>1834</v>
      </c>
      <c r="G23" s="50" t="s">
        <v>8</v>
      </c>
      <c r="H23" s="50">
        <v>0</v>
      </c>
      <c r="I23" s="50">
        <v>0</v>
      </c>
      <c r="J23" s="50">
        <v>0</v>
      </c>
      <c r="K23" s="50">
        <v>0</v>
      </c>
      <c r="L23" s="50">
        <v>0</v>
      </c>
      <c r="M23" s="50" t="s">
        <v>9</v>
      </c>
      <c r="N23" s="53" t="s">
        <v>36</v>
      </c>
      <c r="O23" s="50" t="s">
        <v>53</v>
      </c>
      <c r="P23" s="52">
        <v>0</v>
      </c>
      <c r="Q23" s="25">
        <v>3</v>
      </c>
      <c r="R23" s="32"/>
      <c r="S23" s="27"/>
      <c r="T23" s="34"/>
    </row>
    <row r="24" spans="1:20" ht="12.75" customHeight="1">
      <c r="A24" s="51">
        <v>23</v>
      </c>
      <c r="B24" s="49">
        <v>23</v>
      </c>
      <c r="C24" s="49" t="s">
        <v>222</v>
      </c>
      <c r="D24" s="50"/>
      <c r="E24" s="50" t="s">
        <v>142</v>
      </c>
      <c r="F24" s="50">
        <v>1833</v>
      </c>
      <c r="G24" s="50" t="s">
        <v>8</v>
      </c>
      <c r="H24" s="50">
        <v>0</v>
      </c>
      <c r="I24" s="50">
        <v>0</v>
      </c>
      <c r="J24" s="50">
        <v>0</v>
      </c>
      <c r="K24" s="50">
        <v>0</v>
      </c>
      <c r="L24" s="50">
        <v>0</v>
      </c>
      <c r="M24" s="50" t="s">
        <v>9</v>
      </c>
      <c r="N24" s="53" t="s">
        <v>48</v>
      </c>
      <c r="O24" s="50"/>
      <c r="P24" s="52">
        <v>0</v>
      </c>
      <c r="Q24" s="25">
        <v>3</v>
      </c>
      <c r="R24" s="32"/>
      <c r="S24" s="27"/>
      <c r="T24" s="34"/>
    </row>
    <row r="25" spans="1:20" ht="12.75" customHeight="1">
      <c r="A25" s="51">
        <v>24</v>
      </c>
      <c r="B25" s="49">
        <v>24</v>
      </c>
      <c r="C25" s="49" t="s">
        <v>223</v>
      </c>
      <c r="D25" s="50"/>
      <c r="E25" s="50" t="s">
        <v>143</v>
      </c>
      <c r="F25" s="50">
        <v>1827</v>
      </c>
      <c r="G25" s="50" t="s">
        <v>8</v>
      </c>
      <c r="H25" s="50">
        <v>0</v>
      </c>
      <c r="I25" s="50">
        <v>0</v>
      </c>
      <c r="J25" s="50">
        <v>0</v>
      </c>
      <c r="K25" s="50">
        <v>0</v>
      </c>
      <c r="L25" s="50">
        <v>0</v>
      </c>
      <c r="M25" s="50" t="s">
        <v>9</v>
      </c>
      <c r="N25" s="53" t="s">
        <v>52</v>
      </c>
      <c r="O25" s="50"/>
      <c r="P25" s="52">
        <v>0</v>
      </c>
      <c r="Q25" s="25">
        <v>3</v>
      </c>
      <c r="R25" s="32"/>
      <c r="S25" s="27"/>
      <c r="T25" s="34"/>
    </row>
    <row r="26" spans="1:20" ht="12.75" customHeight="1">
      <c r="A26" s="51">
        <v>25</v>
      </c>
      <c r="B26" s="49">
        <v>25</v>
      </c>
      <c r="C26" s="49" t="s">
        <v>224</v>
      </c>
      <c r="D26" s="50"/>
      <c r="E26" s="50" t="s">
        <v>144</v>
      </c>
      <c r="F26" s="50">
        <v>1826</v>
      </c>
      <c r="G26" s="50" t="s">
        <v>8</v>
      </c>
      <c r="H26" s="50">
        <v>0</v>
      </c>
      <c r="I26" s="50">
        <v>0</v>
      </c>
      <c r="J26" s="50">
        <v>0</v>
      </c>
      <c r="K26" s="50">
        <v>0</v>
      </c>
      <c r="L26" s="50">
        <v>0</v>
      </c>
      <c r="M26" s="50" t="s">
        <v>9</v>
      </c>
      <c r="N26" s="53" t="s">
        <v>49</v>
      </c>
      <c r="O26" s="50"/>
      <c r="P26" s="52">
        <v>0</v>
      </c>
      <c r="Q26" s="25">
        <v>3</v>
      </c>
      <c r="R26" s="32"/>
      <c r="S26" s="27"/>
      <c r="T26" s="34"/>
    </row>
    <row r="27" spans="1:20" ht="12.75" customHeight="1">
      <c r="A27" s="51">
        <v>26</v>
      </c>
      <c r="B27" s="49">
        <v>26</v>
      </c>
      <c r="C27" s="49" t="s">
        <v>225</v>
      </c>
      <c r="D27" s="50"/>
      <c r="E27" s="50" t="s">
        <v>145</v>
      </c>
      <c r="F27" s="50">
        <v>1809</v>
      </c>
      <c r="G27" s="50" t="s">
        <v>8</v>
      </c>
      <c r="H27" s="50">
        <v>0</v>
      </c>
      <c r="I27" s="50">
        <v>0</v>
      </c>
      <c r="J27" s="50">
        <v>0</v>
      </c>
      <c r="K27" s="50">
        <v>0</v>
      </c>
      <c r="L27" s="50">
        <v>0</v>
      </c>
      <c r="M27" s="50" t="s">
        <v>69</v>
      </c>
      <c r="N27" s="53" t="s">
        <v>29</v>
      </c>
      <c r="O27" s="50"/>
      <c r="P27" s="52">
        <v>0</v>
      </c>
      <c r="Q27" s="25">
        <v>3</v>
      </c>
      <c r="R27" s="32"/>
      <c r="S27" s="27"/>
      <c r="T27" s="34"/>
    </row>
    <row r="28" spans="1:20" ht="12.75" customHeight="1">
      <c r="A28" s="51">
        <v>27</v>
      </c>
      <c r="B28" s="49">
        <v>27</v>
      </c>
      <c r="C28" s="49" t="s">
        <v>226</v>
      </c>
      <c r="D28" s="50"/>
      <c r="E28" s="50" t="s">
        <v>146</v>
      </c>
      <c r="F28" s="50">
        <v>1807</v>
      </c>
      <c r="G28" s="50" t="s">
        <v>8</v>
      </c>
      <c r="H28" s="50">
        <v>0</v>
      </c>
      <c r="I28" s="50">
        <v>0</v>
      </c>
      <c r="J28" s="50">
        <v>0</v>
      </c>
      <c r="K28" s="50">
        <v>0</v>
      </c>
      <c r="L28" s="50">
        <v>0</v>
      </c>
      <c r="M28" s="50" t="s">
        <v>9</v>
      </c>
      <c r="N28" s="53" t="s">
        <v>30</v>
      </c>
      <c r="O28" s="50"/>
      <c r="P28" s="52">
        <v>0</v>
      </c>
      <c r="Q28" s="25">
        <v>3</v>
      </c>
      <c r="R28" s="32"/>
      <c r="S28" s="27"/>
      <c r="T28" s="34"/>
    </row>
    <row r="29" spans="1:20" ht="12.75" customHeight="1">
      <c r="A29" s="51">
        <v>28</v>
      </c>
      <c r="B29" s="49">
        <v>28</v>
      </c>
      <c r="C29" s="49" t="s">
        <v>227</v>
      </c>
      <c r="D29" s="50"/>
      <c r="E29" s="50" t="s">
        <v>147</v>
      </c>
      <c r="F29" s="50">
        <v>1799</v>
      </c>
      <c r="G29" s="50" t="s">
        <v>8</v>
      </c>
      <c r="H29" s="50">
        <v>0</v>
      </c>
      <c r="I29" s="50">
        <v>0</v>
      </c>
      <c r="J29" s="50">
        <v>0</v>
      </c>
      <c r="K29" s="50">
        <v>0</v>
      </c>
      <c r="L29" s="50">
        <v>0</v>
      </c>
      <c r="M29" s="50" t="s">
        <v>9</v>
      </c>
      <c r="N29" s="53" t="s">
        <v>57</v>
      </c>
      <c r="O29" s="50"/>
      <c r="P29" s="52">
        <v>0</v>
      </c>
      <c r="Q29" s="25">
        <v>3</v>
      </c>
      <c r="R29" s="32"/>
      <c r="S29" s="27"/>
      <c r="T29" s="34"/>
    </row>
    <row r="30" spans="1:20" ht="12.75" customHeight="1">
      <c r="A30" s="51">
        <v>29</v>
      </c>
      <c r="B30" s="49">
        <v>29</v>
      </c>
      <c r="C30" s="49" t="s">
        <v>228</v>
      </c>
      <c r="D30" s="50"/>
      <c r="E30" s="50" t="s">
        <v>148</v>
      </c>
      <c r="F30" s="50">
        <v>1783</v>
      </c>
      <c r="G30" s="50" t="s">
        <v>8</v>
      </c>
      <c r="H30" s="50">
        <v>0</v>
      </c>
      <c r="I30" s="50">
        <v>0</v>
      </c>
      <c r="J30" s="50">
        <v>0</v>
      </c>
      <c r="K30" s="50">
        <v>0</v>
      </c>
      <c r="L30" s="50">
        <v>0</v>
      </c>
      <c r="M30" s="50" t="s">
        <v>9</v>
      </c>
      <c r="N30" s="53" t="s">
        <v>70</v>
      </c>
      <c r="O30" s="50"/>
      <c r="P30" s="52">
        <v>0</v>
      </c>
      <c r="Q30" s="25">
        <v>3</v>
      </c>
      <c r="R30" s="32"/>
      <c r="S30" s="27"/>
      <c r="T30" s="34"/>
    </row>
    <row r="31" spans="1:20" ht="12.75" customHeight="1">
      <c r="A31" s="51">
        <v>30</v>
      </c>
      <c r="B31" s="49">
        <v>30</v>
      </c>
      <c r="C31" s="49" t="s">
        <v>229</v>
      </c>
      <c r="D31" s="50"/>
      <c r="E31" s="50" t="s">
        <v>149</v>
      </c>
      <c r="F31" s="50">
        <v>1783</v>
      </c>
      <c r="G31" s="50" t="s">
        <v>8</v>
      </c>
      <c r="H31" s="50">
        <v>0</v>
      </c>
      <c r="I31" s="50">
        <v>0</v>
      </c>
      <c r="J31" s="50">
        <v>0</v>
      </c>
      <c r="K31" s="50">
        <v>0</v>
      </c>
      <c r="L31" s="50">
        <v>0</v>
      </c>
      <c r="M31" s="50" t="s">
        <v>9</v>
      </c>
      <c r="N31" s="53" t="s">
        <v>32</v>
      </c>
      <c r="O31" s="50"/>
      <c r="P31" s="52">
        <v>0</v>
      </c>
      <c r="Q31" s="25">
        <v>3</v>
      </c>
      <c r="R31" s="32"/>
      <c r="S31" s="27"/>
      <c r="T31" s="34"/>
    </row>
    <row r="32" spans="1:20" ht="12.75" customHeight="1">
      <c r="A32" s="51">
        <v>31</v>
      </c>
      <c r="B32" s="49">
        <v>31</v>
      </c>
      <c r="C32" s="49" t="s">
        <v>230</v>
      </c>
      <c r="D32" s="50"/>
      <c r="E32" s="50" t="s">
        <v>150</v>
      </c>
      <c r="F32" s="50">
        <v>1780</v>
      </c>
      <c r="G32" s="50" t="s">
        <v>8</v>
      </c>
      <c r="H32" s="50">
        <v>0</v>
      </c>
      <c r="I32" s="50">
        <v>0</v>
      </c>
      <c r="J32" s="50">
        <v>0</v>
      </c>
      <c r="K32" s="50">
        <v>0</v>
      </c>
      <c r="L32" s="50">
        <v>0</v>
      </c>
      <c r="M32" s="50" t="s">
        <v>9</v>
      </c>
      <c r="N32" s="53" t="s">
        <v>71</v>
      </c>
      <c r="O32" s="50"/>
      <c r="P32" s="52">
        <v>0</v>
      </c>
      <c r="Q32" s="25">
        <v>4</v>
      </c>
      <c r="R32" s="32"/>
      <c r="S32" s="27"/>
      <c r="T32" s="34"/>
    </row>
    <row r="33" spans="1:20" ht="12.75" customHeight="1">
      <c r="A33" s="51">
        <v>32</v>
      </c>
      <c r="B33" s="49">
        <v>32</v>
      </c>
      <c r="C33" s="49" t="s">
        <v>231</v>
      </c>
      <c r="D33" s="50"/>
      <c r="E33" s="50" t="s">
        <v>151</v>
      </c>
      <c r="F33" s="50">
        <v>1779</v>
      </c>
      <c r="G33" s="50" t="s">
        <v>8</v>
      </c>
      <c r="H33" s="50">
        <v>0</v>
      </c>
      <c r="I33" s="50">
        <v>0</v>
      </c>
      <c r="J33" s="50">
        <v>0</v>
      </c>
      <c r="K33" s="50">
        <v>0</v>
      </c>
      <c r="L33" s="50">
        <v>0</v>
      </c>
      <c r="M33" s="50" t="s">
        <v>9</v>
      </c>
      <c r="N33" s="53" t="s">
        <v>50</v>
      </c>
      <c r="O33" s="50"/>
      <c r="P33" s="52">
        <v>0</v>
      </c>
      <c r="Q33" s="25">
        <v>4</v>
      </c>
      <c r="R33" s="32"/>
      <c r="S33" s="27"/>
      <c r="T33" s="34"/>
    </row>
    <row r="34" spans="1:20" ht="12.75" customHeight="1">
      <c r="A34" s="51">
        <v>33</v>
      </c>
      <c r="B34" s="49">
        <v>33</v>
      </c>
      <c r="C34" s="49" t="s">
        <v>232</v>
      </c>
      <c r="D34" s="50"/>
      <c r="E34" s="50" t="s">
        <v>152</v>
      </c>
      <c r="F34" s="50">
        <v>1779</v>
      </c>
      <c r="G34" s="50" t="s">
        <v>8</v>
      </c>
      <c r="H34" s="50">
        <v>0</v>
      </c>
      <c r="I34" s="50">
        <v>0</v>
      </c>
      <c r="J34" s="50">
        <v>0</v>
      </c>
      <c r="K34" s="50">
        <v>0</v>
      </c>
      <c r="L34" s="50">
        <v>0</v>
      </c>
      <c r="M34" s="50" t="s">
        <v>9</v>
      </c>
      <c r="N34" s="53" t="s">
        <v>38</v>
      </c>
      <c r="O34" s="50"/>
      <c r="P34" s="52">
        <v>0</v>
      </c>
      <c r="Q34" s="25">
        <v>4</v>
      </c>
      <c r="R34" s="32"/>
      <c r="S34" s="27"/>
      <c r="T34" s="34"/>
    </row>
    <row r="35" spans="1:20" ht="12.75" customHeight="1">
      <c r="A35" s="51">
        <v>34</v>
      </c>
      <c r="B35" s="49">
        <v>34</v>
      </c>
      <c r="C35" s="49" t="s">
        <v>233</v>
      </c>
      <c r="D35" s="50"/>
      <c r="E35" s="50" t="s">
        <v>153</v>
      </c>
      <c r="F35" s="50">
        <v>1764</v>
      </c>
      <c r="G35" s="50" t="s">
        <v>8</v>
      </c>
      <c r="H35" s="50">
        <v>0</v>
      </c>
      <c r="I35" s="50">
        <v>0</v>
      </c>
      <c r="J35" s="50">
        <v>0</v>
      </c>
      <c r="K35" s="50">
        <v>0</v>
      </c>
      <c r="L35" s="50">
        <v>0</v>
      </c>
      <c r="M35" s="50" t="s">
        <v>9</v>
      </c>
      <c r="N35" s="53" t="s">
        <v>31</v>
      </c>
      <c r="O35" s="50"/>
      <c r="P35" s="52">
        <v>0</v>
      </c>
      <c r="Q35" s="25">
        <v>4</v>
      </c>
      <c r="R35" s="32"/>
      <c r="S35" s="27"/>
      <c r="T35" s="34"/>
    </row>
    <row r="36" spans="1:20" ht="12.75" customHeight="1">
      <c r="A36" s="51">
        <v>35</v>
      </c>
      <c r="B36" s="49">
        <v>35</v>
      </c>
      <c r="C36" s="49" t="s">
        <v>234</v>
      </c>
      <c r="D36" s="50"/>
      <c r="E36" s="50" t="s">
        <v>154</v>
      </c>
      <c r="F36" s="50">
        <v>1738</v>
      </c>
      <c r="G36" s="50" t="s">
        <v>8</v>
      </c>
      <c r="H36" s="50">
        <v>0</v>
      </c>
      <c r="I36" s="50">
        <v>0</v>
      </c>
      <c r="J36" s="50">
        <v>0</v>
      </c>
      <c r="K36" s="50">
        <v>0</v>
      </c>
      <c r="L36" s="50">
        <v>0</v>
      </c>
      <c r="M36" s="50" t="s">
        <v>9</v>
      </c>
      <c r="N36" s="53" t="s">
        <v>51</v>
      </c>
      <c r="O36" s="50"/>
      <c r="P36" s="52">
        <v>0</v>
      </c>
      <c r="Q36" s="25">
        <v>4</v>
      </c>
      <c r="R36" s="32"/>
      <c r="S36" s="27"/>
      <c r="T36" s="34"/>
    </row>
    <row r="37" spans="1:20" ht="12.75" customHeight="1">
      <c r="A37" s="51">
        <v>36</v>
      </c>
      <c r="B37" s="49">
        <v>36</v>
      </c>
      <c r="C37" s="49" t="s">
        <v>235</v>
      </c>
      <c r="D37" s="50"/>
      <c r="E37" s="50" t="s">
        <v>155</v>
      </c>
      <c r="F37" s="50">
        <v>1735</v>
      </c>
      <c r="G37" s="50" t="s">
        <v>8</v>
      </c>
      <c r="H37" s="50">
        <v>0</v>
      </c>
      <c r="I37" s="50">
        <v>0</v>
      </c>
      <c r="J37" s="50">
        <v>0</v>
      </c>
      <c r="K37" s="50">
        <v>0</v>
      </c>
      <c r="L37" s="50">
        <v>0</v>
      </c>
      <c r="M37" s="50" t="s">
        <v>9</v>
      </c>
      <c r="N37" s="53" t="s">
        <v>51</v>
      </c>
      <c r="O37" s="50"/>
      <c r="P37" s="52">
        <v>0</v>
      </c>
      <c r="Q37" s="25">
        <v>4</v>
      </c>
      <c r="R37" s="32"/>
      <c r="S37" s="27"/>
      <c r="T37" s="34"/>
    </row>
    <row r="38" spans="1:20" ht="12.75" customHeight="1">
      <c r="A38" s="51">
        <v>37</v>
      </c>
      <c r="B38" s="49">
        <v>37</v>
      </c>
      <c r="C38" s="49" t="s">
        <v>236</v>
      </c>
      <c r="D38" s="50"/>
      <c r="E38" s="50" t="s">
        <v>156</v>
      </c>
      <c r="F38" s="50">
        <v>1727</v>
      </c>
      <c r="G38" s="50" t="s">
        <v>8</v>
      </c>
      <c r="H38" s="50">
        <v>0</v>
      </c>
      <c r="I38" s="50">
        <v>0</v>
      </c>
      <c r="J38" s="50">
        <v>0</v>
      </c>
      <c r="K38" s="50">
        <v>0</v>
      </c>
      <c r="L38" s="50">
        <v>0</v>
      </c>
      <c r="M38" s="50" t="s">
        <v>9</v>
      </c>
      <c r="N38" s="53" t="s">
        <v>10</v>
      </c>
      <c r="O38" s="50"/>
      <c r="P38" s="52">
        <v>0</v>
      </c>
      <c r="Q38" s="25">
        <v>4</v>
      </c>
      <c r="R38" s="32"/>
      <c r="S38" s="27"/>
      <c r="T38" s="34"/>
    </row>
    <row r="39" spans="1:20" ht="12.75" customHeight="1">
      <c r="A39" s="51">
        <v>38</v>
      </c>
      <c r="B39" s="49">
        <v>38</v>
      </c>
      <c r="C39" s="49" t="s">
        <v>237</v>
      </c>
      <c r="D39" s="50"/>
      <c r="E39" s="50" t="s">
        <v>157</v>
      </c>
      <c r="F39" s="50">
        <v>1720</v>
      </c>
      <c r="G39" s="50" t="s">
        <v>8</v>
      </c>
      <c r="H39" s="50">
        <v>0</v>
      </c>
      <c r="I39" s="50">
        <v>0</v>
      </c>
      <c r="J39" s="50">
        <v>0</v>
      </c>
      <c r="K39" s="50">
        <v>0</v>
      </c>
      <c r="L39" s="50">
        <v>0</v>
      </c>
      <c r="M39" s="50" t="s">
        <v>9</v>
      </c>
      <c r="N39" s="53" t="s">
        <v>50</v>
      </c>
      <c r="O39" s="50"/>
      <c r="P39" s="52">
        <v>0</v>
      </c>
      <c r="Q39" s="25">
        <v>4</v>
      </c>
      <c r="R39" s="32"/>
      <c r="S39" s="27"/>
      <c r="T39" s="34"/>
    </row>
    <row r="40" spans="1:20" ht="12.75" customHeight="1">
      <c r="A40" s="51">
        <v>39</v>
      </c>
      <c r="B40" s="49">
        <v>39</v>
      </c>
      <c r="C40" s="49" t="s">
        <v>238</v>
      </c>
      <c r="D40" s="50"/>
      <c r="E40" s="50" t="s">
        <v>158</v>
      </c>
      <c r="F40" s="50">
        <v>1720</v>
      </c>
      <c r="G40" s="50" t="s">
        <v>8</v>
      </c>
      <c r="H40" s="50">
        <v>0</v>
      </c>
      <c r="I40" s="50">
        <v>0</v>
      </c>
      <c r="J40" s="50">
        <v>0</v>
      </c>
      <c r="K40" s="50">
        <v>0</v>
      </c>
      <c r="L40" s="50">
        <v>0</v>
      </c>
      <c r="M40" s="50" t="s">
        <v>9</v>
      </c>
      <c r="N40" s="53" t="s">
        <v>38</v>
      </c>
      <c r="O40" s="50"/>
      <c r="P40" s="52">
        <v>0</v>
      </c>
      <c r="Q40" s="25">
        <v>4</v>
      </c>
      <c r="R40" s="32"/>
      <c r="S40" s="27"/>
      <c r="T40" s="34"/>
    </row>
    <row r="41" spans="1:20" ht="12.75" customHeight="1">
      <c r="A41" s="51">
        <v>40</v>
      </c>
      <c r="B41" s="49">
        <v>40</v>
      </c>
      <c r="C41" s="49" t="s">
        <v>239</v>
      </c>
      <c r="D41" s="50"/>
      <c r="E41" s="50" t="s">
        <v>159</v>
      </c>
      <c r="F41" s="50">
        <v>1710</v>
      </c>
      <c r="G41" s="50" t="s">
        <v>8</v>
      </c>
      <c r="H41" s="50">
        <v>0</v>
      </c>
      <c r="I41" s="50">
        <v>0</v>
      </c>
      <c r="J41" s="50">
        <v>0</v>
      </c>
      <c r="K41" s="50">
        <v>0</v>
      </c>
      <c r="L41" s="50">
        <v>0</v>
      </c>
      <c r="M41" s="50" t="s">
        <v>9</v>
      </c>
      <c r="N41" s="53" t="s">
        <v>11</v>
      </c>
      <c r="O41" s="50"/>
      <c r="P41" s="52">
        <v>0</v>
      </c>
      <c r="Q41" s="25">
        <v>4</v>
      </c>
      <c r="R41" s="32"/>
      <c r="S41" s="27"/>
      <c r="T41" s="34"/>
    </row>
    <row r="42" spans="1:20" ht="12.75" customHeight="1">
      <c r="A42" s="51">
        <v>41</v>
      </c>
      <c r="B42" s="49">
        <v>41</v>
      </c>
      <c r="C42" s="49" t="s">
        <v>240</v>
      </c>
      <c r="D42" s="50"/>
      <c r="E42" s="50" t="s">
        <v>160</v>
      </c>
      <c r="F42" s="50">
        <v>1688</v>
      </c>
      <c r="G42" s="50" t="s">
        <v>8</v>
      </c>
      <c r="H42" s="50">
        <v>0</v>
      </c>
      <c r="I42" s="50">
        <v>0</v>
      </c>
      <c r="J42" s="50">
        <v>0</v>
      </c>
      <c r="K42" s="50">
        <v>0</v>
      </c>
      <c r="L42" s="50">
        <v>0</v>
      </c>
      <c r="M42" s="50" t="s">
        <v>9</v>
      </c>
      <c r="N42" s="53" t="s">
        <v>47</v>
      </c>
      <c r="O42" s="50"/>
      <c r="P42" s="52">
        <v>0</v>
      </c>
      <c r="Q42" s="25">
        <v>5</v>
      </c>
      <c r="R42" s="32"/>
      <c r="S42" s="27"/>
      <c r="T42" s="34"/>
    </row>
    <row r="43" spans="1:20" ht="12.75" customHeight="1">
      <c r="A43" s="51">
        <v>42</v>
      </c>
      <c r="B43" s="49">
        <v>42</v>
      </c>
      <c r="C43" s="49" t="s">
        <v>241</v>
      </c>
      <c r="D43" s="50"/>
      <c r="E43" s="50" t="s">
        <v>161</v>
      </c>
      <c r="F43" s="50">
        <v>1674</v>
      </c>
      <c r="G43" s="50" t="s">
        <v>8</v>
      </c>
      <c r="H43" s="50">
        <v>0</v>
      </c>
      <c r="I43" s="50">
        <v>0</v>
      </c>
      <c r="J43" s="50">
        <v>0</v>
      </c>
      <c r="K43" s="50">
        <v>0</v>
      </c>
      <c r="L43" s="50">
        <v>0</v>
      </c>
      <c r="M43" s="50" t="s">
        <v>9</v>
      </c>
      <c r="N43" s="53" t="s">
        <v>72</v>
      </c>
      <c r="O43" s="50"/>
      <c r="P43" s="52">
        <v>0</v>
      </c>
      <c r="Q43" s="25">
        <v>5</v>
      </c>
      <c r="R43" s="32"/>
      <c r="S43" s="27"/>
      <c r="T43" s="34"/>
    </row>
    <row r="44" spans="1:20" ht="12.75" customHeight="1">
      <c r="A44" s="51">
        <v>43</v>
      </c>
      <c r="B44" s="49">
        <v>43</v>
      </c>
      <c r="C44" s="49" t="s">
        <v>242</v>
      </c>
      <c r="D44" s="50"/>
      <c r="E44" s="50" t="s">
        <v>162</v>
      </c>
      <c r="F44" s="50">
        <v>1660</v>
      </c>
      <c r="G44" s="50" t="s">
        <v>8</v>
      </c>
      <c r="H44" s="50">
        <v>0</v>
      </c>
      <c r="I44" s="50">
        <v>0</v>
      </c>
      <c r="J44" s="50">
        <v>0</v>
      </c>
      <c r="K44" s="50">
        <v>0</v>
      </c>
      <c r="L44" s="50">
        <v>0</v>
      </c>
      <c r="M44" s="50" t="s">
        <v>9</v>
      </c>
      <c r="N44" s="53" t="s">
        <v>36</v>
      </c>
      <c r="O44" s="50"/>
      <c r="P44" s="52">
        <v>0</v>
      </c>
      <c r="Q44" s="25">
        <v>5</v>
      </c>
      <c r="R44" s="32"/>
      <c r="S44" s="27"/>
      <c r="T44" s="34"/>
    </row>
    <row r="45" spans="1:20" ht="12.75" customHeight="1">
      <c r="A45" s="51">
        <v>44</v>
      </c>
      <c r="B45" s="49">
        <v>44</v>
      </c>
      <c r="C45" s="49" t="s">
        <v>243</v>
      </c>
      <c r="D45" s="50"/>
      <c r="E45" s="50" t="s">
        <v>163</v>
      </c>
      <c r="F45" s="50">
        <v>1649</v>
      </c>
      <c r="G45" s="50" t="s">
        <v>8</v>
      </c>
      <c r="H45" s="50">
        <v>0</v>
      </c>
      <c r="I45" s="50">
        <v>0</v>
      </c>
      <c r="J45" s="50">
        <v>0</v>
      </c>
      <c r="K45" s="50">
        <v>0</v>
      </c>
      <c r="L45" s="50">
        <v>0</v>
      </c>
      <c r="M45" s="50" t="s">
        <v>9</v>
      </c>
      <c r="N45" s="53" t="s">
        <v>37</v>
      </c>
      <c r="O45" s="50"/>
      <c r="P45" s="52">
        <v>0</v>
      </c>
      <c r="Q45" s="25">
        <v>5</v>
      </c>
      <c r="R45" s="32"/>
      <c r="S45" s="27"/>
      <c r="T45" s="34"/>
    </row>
    <row r="46" spans="1:20" ht="12.75" customHeight="1">
      <c r="A46" s="51">
        <v>45</v>
      </c>
      <c r="B46" s="49">
        <v>45</v>
      </c>
      <c r="C46" s="49" t="s">
        <v>244</v>
      </c>
      <c r="D46" s="50"/>
      <c r="E46" s="50" t="s">
        <v>164</v>
      </c>
      <c r="F46" s="50">
        <v>1638</v>
      </c>
      <c r="G46" s="50" t="s">
        <v>8</v>
      </c>
      <c r="H46" s="50">
        <v>0</v>
      </c>
      <c r="I46" s="50">
        <v>0</v>
      </c>
      <c r="J46" s="50">
        <v>0</v>
      </c>
      <c r="K46" s="50">
        <v>0</v>
      </c>
      <c r="L46" s="50">
        <v>0</v>
      </c>
      <c r="M46" s="50" t="s">
        <v>9</v>
      </c>
      <c r="N46" s="53" t="s">
        <v>32</v>
      </c>
      <c r="O46" s="50"/>
      <c r="P46" s="52">
        <v>0</v>
      </c>
      <c r="Q46" s="25">
        <v>5</v>
      </c>
      <c r="R46" s="32"/>
      <c r="S46" s="27"/>
      <c r="T46" s="34"/>
    </row>
    <row r="47" spans="1:20" ht="12.75" customHeight="1">
      <c r="A47" s="51">
        <v>46</v>
      </c>
      <c r="B47" s="49">
        <v>46</v>
      </c>
      <c r="C47" s="49" t="s">
        <v>245</v>
      </c>
      <c r="D47" s="50"/>
      <c r="E47" s="50" t="s">
        <v>165</v>
      </c>
      <c r="F47" s="50">
        <v>1637</v>
      </c>
      <c r="G47" s="50" t="s">
        <v>8</v>
      </c>
      <c r="H47" s="50">
        <v>0</v>
      </c>
      <c r="I47" s="50">
        <v>0</v>
      </c>
      <c r="J47" s="50">
        <v>0</v>
      </c>
      <c r="K47" s="50">
        <v>0</v>
      </c>
      <c r="L47" s="50">
        <v>0</v>
      </c>
      <c r="M47" s="50" t="s">
        <v>9</v>
      </c>
      <c r="N47" s="53" t="s">
        <v>37</v>
      </c>
      <c r="O47" s="50"/>
      <c r="P47" s="52">
        <v>0</v>
      </c>
      <c r="Q47" s="25">
        <v>5</v>
      </c>
      <c r="R47" s="32"/>
      <c r="S47" s="27"/>
      <c r="T47" s="34"/>
    </row>
    <row r="48" spans="1:20" ht="12.75" customHeight="1">
      <c r="A48" s="51">
        <v>47</v>
      </c>
      <c r="B48" s="49">
        <v>47</v>
      </c>
      <c r="C48" s="49" t="s">
        <v>246</v>
      </c>
      <c r="D48" s="50"/>
      <c r="E48" s="50" t="s">
        <v>166</v>
      </c>
      <c r="F48" s="50">
        <v>1628</v>
      </c>
      <c r="G48" s="50" t="s">
        <v>8</v>
      </c>
      <c r="H48" s="50">
        <v>0</v>
      </c>
      <c r="I48" s="50">
        <v>0</v>
      </c>
      <c r="J48" s="50">
        <v>0</v>
      </c>
      <c r="K48" s="50">
        <v>0</v>
      </c>
      <c r="L48" s="50">
        <v>0</v>
      </c>
      <c r="M48" s="50" t="s">
        <v>9</v>
      </c>
      <c r="N48" s="53" t="s">
        <v>32</v>
      </c>
      <c r="O48" s="50"/>
      <c r="P48" s="52">
        <v>0</v>
      </c>
      <c r="Q48" s="25">
        <v>5</v>
      </c>
      <c r="R48" s="32"/>
      <c r="S48" s="27"/>
      <c r="T48" s="34"/>
    </row>
    <row r="49" spans="1:20" ht="12.75">
      <c r="A49" s="51">
        <v>48</v>
      </c>
      <c r="B49" s="49">
        <v>48</v>
      </c>
      <c r="C49" s="49" t="s">
        <v>247</v>
      </c>
      <c r="D49" s="50"/>
      <c r="E49" s="50" t="s">
        <v>167</v>
      </c>
      <c r="F49" s="50">
        <v>1624</v>
      </c>
      <c r="G49" s="50" t="s">
        <v>8</v>
      </c>
      <c r="H49" s="50">
        <v>0</v>
      </c>
      <c r="I49" s="50">
        <v>0</v>
      </c>
      <c r="J49" s="50">
        <v>0</v>
      </c>
      <c r="K49" s="50">
        <v>0</v>
      </c>
      <c r="L49" s="50">
        <v>0</v>
      </c>
      <c r="M49" s="50" t="s">
        <v>9</v>
      </c>
      <c r="N49" s="53" t="s">
        <v>68</v>
      </c>
      <c r="O49" s="50"/>
      <c r="P49" s="52">
        <v>0</v>
      </c>
      <c r="Q49" s="25">
        <v>5</v>
      </c>
      <c r="R49" s="32"/>
      <c r="S49" s="27"/>
      <c r="T49" s="34"/>
    </row>
    <row r="50" spans="1:20" ht="12.75">
      <c r="A50" s="51">
        <v>49</v>
      </c>
      <c r="B50" s="49">
        <v>49</v>
      </c>
      <c r="C50" s="49" t="s">
        <v>248</v>
      </c>
      <c r="D50" s="50"/>
      <c r="E50" s="50" t="s">
        <v>168</v>
      </c>
      <c r="F50" s="50">
        <v>1619</v>
      </c>
      <c r="G50" s="50" t="s">
        <v>8</v>
      </c>
      <c r="H50" s="50">
        <v>0</v>
      </c>
      <c r="I50" s="50">
        <v>0</v>
      </c>
      <c r="J50" s="50">
        <v>0</v>
      </c>
      <c r="K50" s="50">
        <v>0</v>
      </c>
      <c r="L50" s="50">
        <v>0</v>
      </c>
      <c r="M50" s="50" t="s">
        <v>9</v>
      </c>
      <c r="N50" s="53" t="s">
        <v>48</v>
      </c>
      <c r="O50" s="50"/>
      <c r="P50" s="52">
        <v>0</v>
      </c>
      <c r="Q50" s="25">
        <v>5</v>
      </c>
      <c r="R50" s="32"/>
      <c r="S50" s="27"/>
      <c r="T50" s="34"/>
    </row>
    <row r="51" spans="1:20" ht="12.75">
      <c r="A51" s="51">
        <v>50</v>
      </c>
      <c r="B51" s="49">
        <v>50</v>
      </c>
      <c r="C51" s="49" t="s">
        <v>249</v>
      </c>
      <c r="D51" s="50"/>
      <c r="E51" s="50" t="s">
        <v>169</v>
      </c>
      <c r="F51" s="50">
        <v>1616</v>
      </c>
      <c r="G51" s="50" t="s">
        <v>8</v>
      </c>
      <c r="H51" s="50">
        <v>0</v>
      </c>
      <c r="I51" s="50">
        <v>0</v>
      </c>
      <c r="J51" s="50">
        <v>0</v>
      </c>
      <c r="K51" s="50">
        <v>0</v>
      </c>
      <c r="L51" s="50">
        <v>0</v>
      </c>
      <c r="M51" s="50" t="s">
        <v>69</v>
      </c>
      <c r="N51" s="53" t="s">
        <v>59</v>
      </c>
      <c r="O51" s="50"/>
      <c r="P51" s="52">
        <v>0</v>
      </c>
      <c r="Q51" s="25">
        <v>5</v>
      </c>
      <c r="R51" s="32"/>
      <c r="S51" s="27"/>
      <c r="T51" s="34"/>
    </row>
    <row r="52" spans="1:20" ht="12.75">
      <c r="A52" s="51">
        <v>51</v>
      </c>
      <c r="B52" s="49">
        <v>51</v>
      </c>
      <c r="C52" s="49" t="s">
        <v>250</v>
      </c>
      <c r="D52" s="50"/>
      <c r="E52" s="50" t="s">
        <v>170</v>
      </c>
      <c r="F52" s="50">
        <v>1614</v>
      </c>
      <c r="G52" s="50" t="s">
        <v>8</v>
      </c>
      <c r="H52" s="50">
        <v>0</v>
      </c>
      <c r="I52" s="50">
        <v>0</v>
      </c>
      <c r="J52" s="50">
        <v>0</v>
      </c>
      <c r="K52" s="50">
        <v>0</v>
      </c>
      <c r="L52" s="50">
        <v>0</v>
      </c>
      <c r="M52" s="50" t="s">
        <v>9</v>
      </c>
      <c r="N52" s="53" t="s">
        <v>60</v>
      </c>
      <c r="O52" s="50"/>
      <c r="P52" s="52">
        <v>0</v>
      </c>
      <c r="Q52" s="25">
        <v>6</v>
      </c>
      <c r="R52" s="32"/>
      <c r="S52" s="27"/>
      <c r="T52" s="34"/>
    </row>
    <row r="53" spans="1:22" ht="12.75">
      <c r="A53" s="51">
        <v>52</v>
      </c>
      <c r="B53" s="49">
        <v>52</v>
      </c>
      <c r="C53" s="49" t="s">
        <v>251</v>
      </c>
      <c r="D53" s="50"/>
      <c r="E53" s="50" t="s">
        <v>171</v>
      </c>
      <c r="F53" s="50">
        <v>1610</v>
      </c>
      <c r="G53" s="50" t="s">
        <v>8</v>
      </c>
      <c r="H53" s="50">
        <v>0</v>
      </c>
      <c r="I53" s="50">
        <v>0</v>
      </c>
      <c r="J53" s="50">
        <v>0</v>
      </c>
      <c r="K53" s="50">
        <v>0</v>
      </c>
      <c r="L53" s="50">
        <v>0</v>
      </c>
      <c r="M53" s="50" t="s">
        <v>9</v>
      </c>
      <c r="N53" s="53" t="s">
        <v>57</v>
      </c>
      <c r="O53" s="50"/>
      <c r="P53" s="52">
        <v>0</v>
      </c>
      <c r="Q53" s="25">
        <v>6</v>
      </c>
      <c r="R53" s="32"/>
      <c r="S53" s="27"/>
      <c r="T53" s="34"/>
      <c r="U53" s="21"/>
      <c r="V53" s="21"/>
    </row>
    <row r="54" spans="1:22" ht="12.75">
      <c r="A54" s="51">
        <v>53</v>
      </c>
      <c r="B54" s="49">
        <v>53</v>
      </c>
      <c r="C54" s="49" t="s">
        <v>252</v>
      </c>
      <c r="D54" s="50"/>
      <c r="E54" s="50" t="s">
        <v>172</v>
      </c>
      <c r="F54" s="50">
        <v>1601</v>
      </c>
      <c r="G54" s="50" t="s">
        <v>8</v>
      </c>
      <c r="H54" s="50">
        <v>0</v>
      </c>
      <c r="I54" s="50">
        <v>0</v>
      </c>
      <c r="J54" s="50">
        <v>0</v>
      </c>
      <c r="K54" s="50">
        <v>0</v>
      </c>
      <c r="L54" s="50">
        <v>0</v>
      </c>
      <c r="M54" s="50" t="s">
        <v>9</v>
      </c>
      <c r="N54" s="53" t="s">
        <v>73</v>
      </c>
      <c r="O54" s="50"/>
      <c r="P54" s="52">
        <v>0</v>
      </c>
      <c r="Q54" s="25">
        <v>6</v>
      </c>
      <c r="R54" s="32"/>
      <c r="S54" s="27"/>
      <c r="T54" s="34"/>
      <c r="U54" s="21"/>
      <c r="V54" s="21"/>
    </row>
    <row r="55" spans="1:22" ht="12.75">
      <c r="A55" s="51">
        <v>54</v>
      </c>
      <c r="B55" s="49">
        <v>54</v>
      </c>
      <c r="C55" s="49" t="s">
        <v>253</v>
      </c>
      <c r="D55" s="50"/>
      <c r="E55" s="50" t="s">
        <v>173</v>
      </c>
      <c r="F55" s="50">
        <v>1598</v>
      </c>
      <c r="G55" s="50" t="s">
        <v>8</v>
      </c>
      <c r="H55" s="50">
        <v>0</v>
      </c>
      <c r="I55" s="50">
        <v>0</v>
      </c>
      <c r="J55" s="50">
        <v>0</v>
      </c>
      <c r="K55" s="50">
        <v>0</v>
      </c>
      <c r="L55" s="50">
        <v>0</v>
      </c>
      <c r="M55" s="50" t="s">
        <v>9</v>
      </c>
      <c r="N55" s="53" t="s">
        <v>30</v>
      </c>
      <c r="O55" s="50"/>
      <c r="P55" s="52">
        <v>0</v>
      </c>
      <c r="Q55" s="25">
        <v>6</v>
      </c>
      <c r="R55" s="32"/>
      <c r="S55" s="27"/>
      <c r="T55" s="34"/>
      <c r="U55" s="21"/>
      <c r="V55" s="21"/>
    </row>
    <row r="56" spans="1:22" ht="12.75">
      <c r="A56" s="51">
        <v>55</v>
      </c>
      <c r="B56" s="49">
        <v>55</v>
      </c>
      <c r="C56" s="49" t="s">
        <v>254</v>
      </c>
      <c r="D56" s="50"/>
      <c r="E56" s="50" t="s">
        <v>174</v>
      </c>
      <c r="F56" s="50">
        <v>1576</v>
      </c>
      <c r="G56" s="50" t="s">
        <v>8</v>
      </c>
      <c r="H56" s="50">
        <v>0</v>
      </c>
      <c r="I56" s="50">
        <v>0</v>
      </c>
      <c r="J56" s="50">
        <v>0</v>
      </c>
      <c r="K56" s="50">
        <v>0</v>
      </c>
      <c r="L56" s="50">
        <v>0</v>
      </c>
      <c r="M56" s="50" t="s">
        <v>9</v>
      </c>
      <c r="N56" s="53" t="s">
        <v>74</v>
      </c>
      <c r="O56" s="50"/>
      <c r="P56" s="52">
        <v>0</v>
      </c>
      <c r="Q56" s="25">
        <v>6</v>
      </c>
      <c r="R56" s="32"/>
      <c r="S56" s="27"/>
      <c r="T56" s="34"/>
      <c r="U56" s="21"/>
      <c r="V56" s="21"/>
    </row>
    <row r="57" spans="1:22" ht="12.75">
      <c r="A57" s="51">
        <v>56</v>
      </c>
      <c r="B57" s="49">
        <v>56</v>
      </c>
      <c r="C57" s="49" t="s">
        <v>255</v>
      </c>
      <c r="D57" s="50"/>
      <c r="E57" s="50" t="s">
        <v>175</v>
      </c>
      <c r="F57" s="50">
        <v>1569</v>
      </c>
      <c r="G57" s="50" t="s">
        <v>8</v>
      </c>
      <c r="H57" s="50">
        <v>0</v>
      </c>
      <c r="I57" s="50">
        <v>0</v>
      </c>
      <c r="J57" s="50">
        <v>0</v>
      </c>
      <c r="K57" s="50">
        <v>0</v>
      </c>
      <c r="L57" s="50">
        <v>0</v>
      </c>
      <c r="M57" s="50" t="s">
        <v>9</v>
      </c>
      <c r="N57" s="53" t="s">
        <v>75</v>
      </c>
      <c r="O57" s="50"/>
      <c r="P57" s="52">
        <v>0</v>
      </c>
      <c r="Q57" s="25">
        <v>6</v>
      </c>
      <c r="R57" s="32"/>
      <c r="S57" s="27"/>
      <c r="T57" s="34"/>
      <c r="U57" s="21"/>
      <c r="V57" s="21"/>
    </row>
    <row r="58" spans="1:20" ht="12.75">
      <c r="A58" s="51">
        <v>57</v>
      </c>
      <c r="B58" s="49">
        <v>57</v>
      </c>
      <c r="C58" s="49" t="s">
        <v>256</v>
      </c>
      <c r="D58" s="50"/>
      <c r="E58" s="50" t="s">
        <v>176</v>
      </c>
      <c r="F58" s="50">
        <v>1472</v>
      </c>
      <c r="G58" s="50" t="s">
        <v>8</v>
      </c>
      <c r="H58" s="50">
        <v>0</v>
      </c>
      <c r="I58" s="50">
        <v>0</v>
      </c>
      <c r="J58" s="50">
        <v>0</v>
      </c>
      <c r="K58" s="50">
        <v>0</v>
      </c>
      <c r="L58" s="50">
        <v>0</v>
      </c>
      <c r="M58" s="50" t="s">
        <v>9</v>
      </c>
      <c r="N58" s="53" t="s">
        <v>28</v>
      </c>
      <c r="O58" s="50"/>
      <c r="P58" s="52">
        <v>0</v>
      </c>
      <c r="Q58" s="25">
        <v>6</v>
      </c>
      <c r="R58" s="32"/>
      <c r="S58" s="27"/>
      <c r="T58" s="34"/>
    </row>
    <row r="59" spans="1:20" ht="12.75">
      <c r="A59" s="51">
        <v>58</v>
      </c>
      <c r="B59" s="49">
        <v>58</v>
      </c>
      <c r="C59" s="49" t="s">
        <v>257</v>
      </c>
      <c r="D59" s="50"/>
      <c r="E59" s="50" t="s">
        <v>177</v>
      </c>
      <c r="F59" s="50">
        <v>1472</v>
      </c>
      <c r="G59" s="50" t="s">
        <v>8</v>
      </c>
      <c r="H59" s="50">
        <v>0</v>
      </c>
      <c r="I59" s="50">
        <v>0</v>
      </c>
      <c r="J59" s="50">
        <v>0</v>
      </c>
      <c r="K59" s="50">
        <v>0</v>
      </c>
      <c r="L59" s="50">
        <v>0</v>
      </c>
      <c r="M59" s="50" t="s">
        <v>9</v>
      </c>
      <c r="N59" s="53" t="s">
        <v>34</v>
      </c>
      <c r="O59" s="50"/>
      <c r="P59" s="52">
        <v>0</v>
      </c>
      <c r="Q59" s="25">
        <v>6</v>
      </c>
      <c r="R59" s="32"/>
      <c r="S59" s="27"/>
      <c r="T59" s="34"/>
    </row>
    <row r="60" spans="1:20" ht="12.75">
      <c r="A60" s="51">
        <v>59</v>
      </c>
      <c r="B60" s="49">
        <v>59</v>
      </c>
      <c r="C60" s="49" t="s">
        <v>258</v>
      </c>
      <c r="D60" s="50"/>
      <c r="E60" s="50" t="s">
        <v>178</v>
      </c>
      <c r="F60" s="50">
        <v>1450</v>
      </c>
      <c r="G60" s="50" t="s">
        <v>8</v>
      </c>
      <c r="H60" s="50">
        <v>0</v>
      </c>
      <c r="I60" s="50">
        <v>0</v>
      </c>
      <c r="J60" s="50">
        <v>0</v>
      </c>
      <c r="K60" s="50">
        <v>0</v>
      </c>
      <c r="L60" s="50">
        <v>0</v>
      </c>
      <c r="M60" s="50" t="s">
        <v>9</v>
      </c>
      <c r="N60" s="53" t="s">
        <v>68</v>
      </c>
      <c r="O60" s="50"/>
      <c r="P60" s="52">
        <v>0</v>
      </c>
      <c r="Q60" s="25">
        <v>6</v>
      </c>
      <c r="R60" s="32"/>
      <c r="S60" s="27"/>
      <c r="T60" s="34"/>
    </row>
    <row r="61" spans="1:20" ht="12.75">
      <c r="A61" s="51">
        <v>60</v>
      </c>
      <c r="B61" s="49">
        <v>60</v>
      </c>
      <c r="C61" s="49" t="s">
        <v>259</v>
      </c>
      <c r="D61" s="50"/>
      <c r="E61" s="50" t="s">
        <v>179</v>
      </c>
      <c r="F61" s="50">
        <v>1438</v>
      </c>
      <c r="G61" s="50" t="s">
        <v>8</v>
      </c>
      <c r="H61" s="50">
        <v>0</v>
      </c>
      <c r="I61" s="50">
        <v>0</v>
      </c>
      <c r="J61" s="50">
        <v>0</v>
      </c>
      <c r="K61" s="50">
        <v>0</v>
      </c>
      <c r="L61" s="50">
        <v>0</v>
      </c>
      <c r="M61" s="50" t="s">
        <v>9</v>
      </c>
      <c r="N61" s="53" t="s">
        <v>81</v>
      </c>
      <c r="O61" s="50"/>
      <c r="P61" s="52">
        <v>0</v>
      </c>
      <c r="Q61" s="25">
        <v>6</v>
      </c>
      <c r="R61" s="35"/>
      <c r="S61" s="27"/>
      <c r="T61" s="34"/>
    </row>
    <row r="62" spans="1:20" ht="12.75">
      <c r="A62" s="51">
        <v>61</v>
      </c>
      <c r="B62" s="49">
        <v>61</v>
      </c>
      <c r="C62" s="49" t="s">
        <v>260</v>
      </c>
      <c r="D62" s="50"/>
      <c r="E62" s="50" t="s">
        <v>180</v>
      </c>
      <c r="F62" s="50">
        <v>1435</v>
      </c>
      <c r="G62" s="50" t="s">
        <v>8</v>
      </c>
      <c r="H62" s="50">
        <v>0</v>
      </c>
      <c r="I62" s="50">
        <v>0</v>
      </c>
      <c r="J62" s="50">
        <v>0</v>
      </c>
      <c r="K62" s="50">
        <v>0</v>
      </c>
      <c r="L62" s="50">
        <v>0</v>
      </c>
      <c r="M62" s="50" t="s">
        <v>9</v>
      </c>
      <c r="N62" s="53" t="s">
        <v>34</v>
      </c>
      <c r="O62" s="50"/>
      <c r="P62" s="52">
        <v>0</v>
      </c>
      <c r="Q62" s="25">
        <v>7</v>
      </c>
      <c r="R62" s="35"/>
      <c r="S62" s="27"/>
      <c r="T62" s="34"/>
    </row>
    <row r="63" spans="1:20" ht="12.75">
      <c r="A63" s="51">
        <v>62</v>
      </c>
      <c r="B63" s="49">
        <v>62</v>
      </c>
      <c r="C63" s="49" t="s">
        <v>261</v>
      </c>
      <c r="D63" s="50"/>
      <c r="E63" s="50" t="s">
        <v>181</v>
      </c>
      <c r="F63" s="50">
        <v>1421</v>
      </c>
      <c r="G63" s="50" t="s">
        <v>8</v>
      </c>
      <c r="H63" s="50">
        <v>0</v>
      </c>
      <c r="I63" s="50">
        <v>0</v>
      </c>
      <c r="J63" s="50">
        <v>0</v>
      </c>
      <c r="K63" s="50">
        <v>0</v>
      </c>
      <c r="L63" s="50">
        <v>0</v>
      </c>
      <c r="M63" s="50" t="s">
        <v>9</v>
      </c>
      <c r="N63" s="53" t="s">
        <v>52</v>
      </c>
      <c r="O63" s="50"/>
      <c r="P63" s="52">
        <v>0</v>
      </c>
      <c r="Q63" s="25">
        <v>7</v>
      </c>
      <c r="R63" s="35"/>
      <c r="S63" s="48"/>
      <c r="T63" s="34"/>
    </row>
    <row r="64" spans="1:20" ht="12.75">
      <c r="A64" s="51">
        <v>63</v>
      </c>
      <c r="B64" s="49">
        <v>63</v>
      </c>
      <c r="C64" s="49" t="s">
        <v>262</v>
      </c>
      <c r="D64" s="50"/>
      <c r="E64" s="50" t="s">
        <v>182</v>
      </c>
      <c r="F64" s="50">
        <v>1416</v>
      </c>
      <c r="G64" s="50" t="s">
        <v>8</v>
      </c>
      <c r="H64" s="50">
        <v>0</v>
      </c>
      <c r="I64" s="50">
        <v>0</v>
      </c>
      <c r="J64" s="50">
        <v>0</v>
      </c>
      <c r="K64" s="50">
        <v>0</v>
      </c>
      <c r="L64" s="50">
        <v>0</v>
      </c>
      <c r="M64" s="50" t="s">
        <v>9</v>
      </c>
      <c r="N64" s="53" t="s">
        <v>76</v>
      </c>
      <c r="O64" s="50"/>
      <c r="P64" s="52">
        <v>0</v>
      </c>
      <c r="Q64" s="25">
        <v>7</v>
      </c>
      <c r="R64" s="35"/>
      <c r="S64" s="48"/>
      <c r="T64" s="34"/>
    </row>
    <row r="65" spans="1:20" ht="12.75">
      <c r="A65" s="51">
        <v>64</v>
      </c>
      <c r="B65" s="49">
        <v>64</v>
      </c>
      <c r="C65" s="49" t="s">
        <v>263</v>
      </c>
      <c r="D65" s="50"/>
      <c r="E65" s="50" t="s">
        <v>183</v>
      </c>
      <c r="F65" s="50">
        <v>1412</v>
      </c>
      <c r="G65" s="50" t="s">
        <v>8</v>
      </c>
      <c r="H65" s="50">
        <v>0</v>
      </c>
      <c r="I65" s="50">
        <v>0</v>
      </c>
      <c r="J65" s="50">
        <v>0</v>
      </c>
      <c r="K65" s="50">
        <v>0</v>
      </c>
      <c r="L65" s="50">
        <v>0</v>
      </c>
      <c r="M65" s="50" t="s">
        <v>9</v>
      </c>
      <c r="N65" s="53" t="s">
        <v>82</v>
      </c>
      <c r="O65" s="50"/>
      <c r="P65" s="52">
        <v>0</v>
      </c>
      <c r="Q65" s="25">
        <v>7</v>
      </c>
      <c r="R65" s="35"/>
      <c r="S65" s="48"/>
      <c r="T65" s="34"/>
    </row>
    <row r="66" spans="1:20" ht="12.75">
      <c r="A66" s="51">
        <v>65</v>
      </c>
      <c r="B66" s="49">
        <v>65</v>
      </c>
      <c r="C66" s="49" t="s">
        <v>264</v>
      </c>
      <c r="D66" s="50"/>
      <c r="E66" s="50" t="s">
        <v>184</v>
      </c>
      <c r="F66" s="50">
        <v>1395</v>
      </c>
      <c r="G66" s="50" t="s">
        <v>8</v>
      </c>
      <c r="H66" s="50">
        <v>0</v>
      </c>
      <c r="I66" s="50">
        <v>0</v>
      </c>
      <c r="J66" s="50">
        <v>0</v>
      </c>
      <c r="K66" s="50">
        <v>0</v>
      </c>
      <c r="L66" s="50">
        <v>0</v>
      </c>
      <c r="M66" s="50" t="s">
        <v>9</v>
      </c>
      <c r="N66" s="53" t="s">
        <v>62</v>
      </c>
      <c r="O66" s="50"/>
      <c r="P66" s="52">
        <v>0</v>
      </c>
      <c r="Q66" s="25">
        <v>7</v>
      </c>
      <c r="R66" s="35"/>
      <c r="S66" s="48"/>
      <c r="T66" s="34"/>
    </row>
    <row r="67" spans="1:20" ht="12.75">
      <c r="A67" s="51">
        <v>66</v>
      </c>
      <c r="B67" s="49">
        <v>66</v>
      </c>
      <c r="C67" s="49" t="s">
        <v>265</v>
      </c>
      <c r="D67" s="50"/>
      <c r="E67" s="50" t="s">
        <v>185</v>
      </c>
      <c r="F67" s="50">
        <v>1391</v>
      </c>
      <c r="G67" s="50" t="s">
        <v>8</v>
      </c>
      <c r="H67" s="50">
        <v>0</v>
      </c>
      <c r="I67" s="50">
        <v>0</v>
      </c>
      <c r="J67" s="50">
        <v>0</v>
      </c>
      <c r="K67" s="50">
        <v>0</v>
      </c>
      <c r="L67" s="50">
        <v>0</v>
      </c>
      <c r="M67" s="50" t="s">
        <v>9</v>
      </c>
      <c r="N67" s="53" t="s">
        <v>35</v>
      </c>
      <c r="O67" s="50"/>
      <c r="P67" s="52">
        <v>0</v>
      </c>
      <c r="Q67" s="25">
        <v>7</v>
      </c>
      <c r="R67" s="35"/>
      <c r="S67" s="48"/>
      <c r="T67" s="34"/>
    </row>
    <row r="68" spans="1:20" ht="12.75">
      <c r="A68" s="51">
        <v>67</v>
      </c>
      <c r="B68" s="49">
        <v>67</v>
      </c>
      <c r="C68" s="49" t="s">
        <v>266</v>
      </c>
      <c r="D68" s="50"/>
      <c r="E68" s="50" t="s">
        <v>186</v>
      </c>
      <c r="F68" s="50">
        <v>1376</v>
      </c>
      <c r="G68" s="50" t="s">
        <v>8</v>
      </c>
      <c r="H68" s="50">
        <v>0</v>
      </c>
      <c r="I68" s="50">
        <v>0</v>
      </c>
      <c r="J68" s="50">
        <v>0</v>
      </c>
      <c r="K68" s="50">
        <v>0</v>
      </c>
      <c r="L68" s="50">
        <v>0</v>
      </c>
      <c r="M68" s="50" t="s">
        <v>9</v>
      </c>
      <c r="N68" s="53" t="s">
        <v>36</v>
      </c>
      <c r="O68" s="50"/>
      <c r="P68" s="52">
        <v>0</v>
      </c>
      <c r="Q68" s="25">
        <v>7</v>
      </c>
      <c r="R68" s="35"/>
      <c r="S68" s="48"/>
      <c r="T68" s="34"/>
    </row>
    <row r="69" spans="1:20" ht="12.75">
      <c r="A69" s="51">
        <v>68</v>
      </c>
      <c r="B69" s="49">
        <v>68</v>
      </c>
      <c r="C69" s="49" t="s">
        <v>267</v>
      </c>
      <c r="D69" s="50"/>
      <c r="E69" s="50" t="s">
        <v>187</v>
      </c>
      <c r="F69" s="50">
        <v>1373</v>
      </c>
      <c r="G69" s="50" t="s">
        <v>8</v>
      </c>
      <c r="H69" s="50">
        <v>0</v>
      </c>
      <c r="I69" s="50">
        <v>0</v>
      </c>
      <c r="J69" s="50">
        <v>0</v>
      </c>
      <c r="K69" s="50">
        <v>0</v>
      </c>
      <c r="L69" s="50">
        <v>0</v>
      </c>
      <c r="M69" s="50" t="s">
        <v>9</v>
      </c>
      <c r="N69" s="53" t="s">
        <v>11</v>
      </c>
      <c r="O69" s="50"/>
      <c r="P69" s="52">
        <v>0</v>
      </c>
      <c r="Q69" s="25">
        <v>7</v>
      </c>
      <c r="R69" s="35"/>
      <c r="S69" s="48"/>
      <c r="T69" s="34"/>
    </row>
    <row r="70" spans="1:20" ht="12.75">
      <c r="A70" s="51">
        <v>69</v>
      </c>
      <c r="B70" s="49">
        <v>69</v>
      </c>
      <c r="C70" s="49" t="s">
        <v>268</v>
      </c>
      <c r="D70" s="50"/>
      <c r="E70" s="50" t="s">
        <v>188</v>
      </c>
      <c r="F70" s="50">
        <v>1364</v>
      </c>
      <c r="G70" s="50" t="s">
        <v>8</v>
      </c>
      <c r="H70" s="50">
        <v>0</v>
      </c>
      <c r="I70" s="50">
        <v>0</v>
      </c>
      <c r="J70" s="50">
        <v>0</v>
      </c>
      <c r="K70" s="50">
        <v>0</v>
      </c>
      <c r="L70" s="50">
        <v>0</v>
      </c>
      <c r="M70" s="50" t="s">
        <v>9</v>
      </c>
      <c r="N70" s="53" t="s">
        <v>80</v>
      </c>
      <c r="O70" s="50"/>
      <c r="P70" s="52">
        <v>0</v>
      </c>
      <c r="Q70" s="25">
        <v>7</v>
      </c>
      <c r="R70" s="35"/>
      <c r="S70" s="48"/>
      <c r="T70" s="34"/>
    </row>
    <row r="71" spans="1:20" ht="12.75">
      <c r="A71" s="51">
        <v>70</v>
      </c>
      <c r="B71" s="49">
        <v>70</v>
      </c>
      <c r="C71" s="49" t="s">
        <v>269</v>
      </c>
      <c r="D71" s="50"/>
      <c r="E71" s="50" t="s">
        <v>189</v>
      </c>
      <c r="F71" s="50">
        <v>1286</v>
      </c>
      <c r="G71" s="50" t="s">
        <v>8</v>
      </c>
      <c r="H71" s="50">
        <v>0</v>
      </c>
      <c r="I71" s="50">
        <v>0</v>
      </c>
      <c r="J71" s="50">
        <v>0</v>
      </c>
      <c r="K71" s="50">
        <v>0</v>
      </c>
      <c r="L71" s="50">
        <v>0</v>
      </c>
      <c r="M71" s="50" t="s">
        <v>9</v>
      </c>
      <c r="N71" s="53" t="s">
        <v>33</v>
      </c>
      <c r="O71" s="50"/>
      <c r="P71" s="52">
        <v>0</v>
      </c>
      <c r="Q71" s="25">
        <v>7</v>
      </c>
      <c r="R71" s="35"/>
      <c r="S71" s="48"/>
      <c r="T71" s="34"/>
    </row>
    <row r="72" spans="1:20" ht="12.75">
      <c r="A72" s="51">
        <v>71</v>
      </c>
      <c r="B72" s="49">
        <v>71</v>
      </c>
      <c r="C72" s="49" t="s">
        <v>270</v>
      </c>
      <c r="D72" s="50"/>
      <c r="E72" s="50" t="s">
        <v>190</v>
      </c>
      <c r="F72" s="50">
        <v>1199</v>
      </c>
      <c r="G72" s="50" t="s">
        <v>8</v>
      </c>
      <c r="H72" s="50">
        <v>0</v>
      </c>
      <c r="I72" s="50">
        <v>0</v>
      </c>
      <c r="J72" s="50">
        <v>0</v>
      </c>
      <c r="K72" s="50">
        <v>0</v>
      </c>
      <c r="L72" s="50">
        <v>0</v>
      </c>
      <c r="M72" s="50" t="s">
        <v>9</v>
      </c>
      <c r="N72" s="53" t="s">
        <v>37</v>
      </c>
      <c r="O72" s="50"/>
      <c r="P72" s="52">
        <v>0</v>
      </c>
      <c r="Q72" s="25">
        <v>8</v>
      </c>
      <c r="R72" s="35"/>
      <c r="S72" s="48"/>
      <c r="T72" s="34"/>
    </row>
    <row r="73" spans="1:20" ht="12.75">
      <c r="A73" s="51">
        <v>72</v>
      </c>
      <c r="B73" s="49">
        <v>72</v>
      </c>
      <c r="C73" s="49" t="s">
        <v>271</v>
      </c>
      <c r="D73" s="50"/>
      <c r="E73" s="50" t="s">
        <v>191</v>
      </c>
      <c r="F73" s="50" t="s">
        <v>83</v>
      </c>
      <c r="G73" s="50" t="s">
        <v>8</v>
      </c>
      <c r="H73" s="50">
        <v>0</v>
      </c>
      <c r="I73" s="50">
        <v>0</v>
      </c>
      <c r="J73" s="50">
        <v>0</v>
      </c>
      <c r="K73" s="50">
        <v>0</v>
      </c>
      <c r="L73" s="50">
        <v>0</v>
      </c>
      <c r="M73" s="50" t="s">
        <v>9</v>
      </c>
      <c r="N73" s="53" t="s">
        <v>54</v>
      </c>
      <c r="O73" s="50"/>
      <c r="P73" s="52">
        <v>0</v>
      </c>
      <c r="Q73" s="25">
        <v>8</v>
      </c>
      <c r="R73" s="35"/>
      <c r="S73" s="48"/>
      <c r="T73" s="34"/>
    </row>
    <row r="74" spans="1:20" ht="12.75">
      <c r="A74" s="51">
        <v>73</v>
      </c>
      <c r="B74" s="49">
        <v>73</v>
      </c>
      <c r="C74" s="49" t="s">
        <v>272</v>
      </c>
      <c r="D74" s="50"/>
      <c r="E74" s="50" t="s">
        <v>192</v>
      </c>
      <c r="F74" s="50">
        <v>1151</v>
      </c>
      <c r="G74" s="50" t="s">
        <v>8</v>
      </c>
      <c r="H74" s="50">
        <v>0</v>
      </c>
      <c r="I74" s="50">
        <v>0</v>
      </c>
      <c r="J74" s="50">
        <v>0</v>
      </c>
      <c r="K74" s="50">
        <v>0</v>
      </c>
      <c r="L74" s="50">
        <v>0</v>
      </c>
      <c r="M74" s="50" t="s">
        <v>9</v>
      </c>
      <c r="N74" s="53" t="s">
        <v>46</v>
      </c>
      <c r="O74" s="50"/>
      <c r="P74" s="52">
        <v>0</v>
      </c>
      <c r="Q74" s="25">
        <v>8</v>
      </c>
      <c r="R74" s="35"/>
      <c r="S74" s="48"/>
      <c r="T74" s="34"/>
    </row>
    <row r="75" spans="1:20" ht="12.75">
      <c r="A75" s="51">
        <v>74</v>
      </c>
      <c r="B75" s="49">
        <v>74</v>
      </c>
      <c r="C75" s="49" t="s">
        <v>273</v>
      </c>
      <c r="D75" s="50"/>
      <c r="E75" s="50" t="s">
        <v>193</v>
      </c>
      <c r="F75" s="50">
        <v>901</v>
      </c>
      <c r="G75" s="50" t="s">
        <v>8</v>
      </c>
      <c r="H75" s="50">
        <v>0</v>
      </c>
      <c r="I75" s="50">
        <v>0</v>
      </c>
      <c r="J75" s="50">
        <v>0</v>
      </c>
      <c r="K75" s="50">
        <v>0</v>
      </c>
      <c r="L75" s="50">
        <v>0</v>
      </c>
      <c r="M75" s="50" t="s">
        <v>9</v>
      </c>
      <c r="N75" s="53" t="s">
        <v>75</v>
      </c>
      <c r="O75" s="50"/>
      <c r="P75" s="52">
        <v>0</v>
      </c>
      <c r="Q75" s="25">
        <v>8</v>
      </c>
      <c r="R75" s="35"/>
      <c r="S75" s="48"/>
      <c r="T75" s="34"/>
    </row>
    <row r="76" spans="1:20" ht="12.75">
      <c r="A76" s="51">
        <v>75</v>
      </c>
      <c r="B76" s="49">
        <v>75</v>
      </c>
      <c r="C76" s="49" t="s">
        <v>274</v>
      </c>
      <c r="D76" s="50"/>
      <c r="E76" s="50" t="s">
        <v>194</v>
      </c>
      <c r="F76" s="50">
        <v>851</v>
      </c>
      <c r="G76" s="50" t="s">
        <v>8</v>
      </c>
      <c r="H76" s="50">
        <v>0</v>
      </c>
      <c r="I76" s="50">
        <v>0</v>
      </c>
      <c r="J76" s="50">
        <v>0</v>
      </c>
      <c r="K76" s="50">
        <v>0</v>
      </c>
      <c r="L76" s="50">
        <v>0</v>
      </c>
      <c r="M76" s="50" t="s">
        <v>69</v>
      </c>
      <c r="N76" s="53" t="s">
        <v>56</v>
      </c>
      <c r="O76" s="50"/>
      <c r="P76" s="52">
        <v>0</v>
      </c>
      <c r="Q76" s="25">
        <v>8</v>
      </c>
      <c r="R76" s="35"/>
      <c r="S76" s="48"/>
      <c r="T76" s="34"/>
    </row>
    <row r="77" spans="1:21" ht="12.75">
      <c r="A77" s="51">
        <v>76</v>
      </c>
      <c r="B77" s="49">
        <v>76</v>
      </c>
      <c r="C77" s="49" t="s">
        <v>275</v>
      </c>
      <c r="D77" s="50"/>
      <c r="E77" s="50" t="s">
        <v>195</v>
      </c>
      <c r="F77" s="50">
        <v>805</v>
      </c>
      <c r="G77" s="50" t="s">
        <v>8</v>
      </c>
      <c r="H77" s="50">
        <v>0</v>
      </c>
      <c r="I77" s="50">
        <v>0</v>
      </c>
      <c r="J77" s="50">
        <v>0</v>
      </c>
      <c r="K77" s="50">
        <v>0</v>
      </c>
      <c r="L77" s="50">
        <v>0</v>
      </c>
      <c r="M77" s="50" t="s">
        <v>9</v>
      </c>
      <c r="N77" s="53" t="s">
        <v>34</v>
      </c>
      <c r="O77" s="50"/>
      <c r="P77" s="52">
        <v>0</v>
      </c>
      <c r="Q77" s="25">
        <v>8</v>
      </c>
      <c r="R77" s="35"/>
      <c r="S77" s="48"/>
      <c r="T77" s="34"/>
      <c r="U77" s="33"/>
    </row>
    <row r="78" spans="1:21" ht="12.75">
      <c r="A78" s="51">
        <v>77</v>
      </c>
      <c r="B78" s="49">
        <v>77</v>
      </c>
      <c r="C78" s="49" t="s">
        <v>276</v>
      </c>
      <c r="D78" s="50"/>
      <c r="E78" s="50" t="s">
        <v>196</v>
      </c>
      <c r="F78" s="50">
        <v>838</v>
      </c>
      <c r="G78" s="50" t="s">
        <v>8</v>
      </c>
      <c r="H78" s="50">
        <v>0</v>
      </c>
      <c r="I78" s="50">
        <v>0</v>
      </c>
      <c r="J78" s="50">
        <v>0</v>
      </c>
      <c r="K78" s="50">
        <v>0</v>
      </c>
      <c r="L78" s="50">
        <v>0</v>
      </c>
      <c r="M78" s="50" t="s">
        <v>69</v>
      </c>
      <c r="N78" s="53" t="s">
        <v>34</v>
      </c>
      <c r="O78" s="50"/>
      <c r="P78" s="52">
        <v>0</v>
      </c>
      <c r="Q78" s="25">
        <v>8</v>
      </c>
      <c r="R78" s="35"/>
      <c r="S78" s="48"/>
      <c r="T78" s="34"/>
      <c r="U78" s="33"/>
    </row>
    <row r="79" spans="1:21" ht="12.75">
      <c r="A79" s="51">
        <v>78</v>
      </c>
      <c r="B79" s="49">
        <v>78</v>
      </c>
      <c r="C79" s="49" t="s">
        <v>277</v>
      </c>
      <c r="D79" s="50"/>
      <c r="E79" s="50" t="s">
        <v>197</v>
      </c>
      <c r="F79" s="50">
        <v>794</v>
      </c>
      <c r="G79" s="50" t="s">
        <v>8</v>
      </c>
      <c r="H79" s="50">
        <v>0</v>
      </c>
      <c r="I79" s="50">
        <v>0</v>
      </c>
      <c r="J79" s="50">
        <v>0</v>
      </c>
      <c r="K79" s="50">
        <v>0</v>
      </c>
      <c r="L79" s="50">
        <v>0</v>
      </c>
      <c r="M79" s="50" t="s">
        <v>9</v>
      </c>
      <c r="N79" s="53" t="s">
        <v>56</v>
      </c>
      <c r="O79" s="50"/>
      <c r="P79" s="52">
        <v>0</v>
      </c>
      <c r="Q79" s="25">
        <v>8</v>
      </c>
      <c r="R79" s="35"/>
      <c r="S79" s="48"/>
      <c r="T79" s="34"/>
      <c r="U79" s="33"/>
    </row>
    <row r="80" spans="1:21" ht="12.75">
      <c r="A80" s="51">
        <v>79</v>
      </c>
      <c r="B80" s="49">
        <v>79</v>
      </c>
      <c r="C80" s="49" t="s">
        <v>278</v>
      </c>
      <c r="D80" s="50"/>
      <c r="E80" s="50" t="s">
        <v>198</v>
      </c>
      <c r="F80" s="50">
        <v>645</v>
      </c>
      <c r="G80" s="50" t="s">
        <v>8</v>
      </c>
      <c r="H80" s="50">
        <v>0</v>
      </c>
      <c r="I80" s="50">
        <v>0</v>
      </c>
      <c r="J80" s="50">
        <v>0</v>
      </c>
      <c r="K80" s="50">
        <v>0</v>
      </c>
      <c r="L80" s="50">
        <v>0</v>
      </c>
      <c r="M80" s="50" t="s">
        <v>69</v>
      </c>
      <c r="N80" s="53" t="s">
        <v>34</v>
      </c>
      <c r="O80" s="50"/>
      <c r="P80" s="52">
        <v>0</v>
      </c>
      <c r="Q80" s="25">
        <v>8</v>
      </c>
      <c r="R80" s="35"/>
      <c r="S80" s="48"/>
      <c r="T80" s="34"/>
      <c r="U80" s="33"/>
    </row>
    <row r="81" spans="1:21" ht="12.75">
      <c r="A81" s="51">
        <v>80</v>
      </c>
      <c r="B81" s="49">
        <v>80</v>
      </c>
      <c r="C81" s="49" t="s">
        <v>279</v>
      </c>
      <c r="D81" s="50"/>
      <c r="E81" s="50" t="s">
        <v>199</v>
      </c>
      <c r="F81" s="50">
        <v>370</v>
      </c>
      <c r="G81" s="50" t="s">
        <v>8</v>
      </c>
      <c r="H81" s="50">
        <v>0</v>
      </c>
      <c r="I81" s="50">
        <v>0</v>
      </c>
      <c r="J81" s="50">
        <v>0</v>
      </c>
      <c r="K81" s="50">
        <v>0</v>
      </c>
      <c r="L81" s="50">
        <v>0</v>
      </c>
      <c r="M81" s="50" t="s">
        <v>9</v>
      </c>
      <c r="N81" s="53" t="s">
        <v>77</v>
      </c>
      <c r="O81" s="50"/>
      <c r="P81" s="52">
        <v>0</v>
      </c>
      <c r="Q81" s="25">
        <v>8</v>
      </c>
      <c r="R81" s="35"/>
      <c r="S81" s="48"/>
      <c r="T81" s="34"/>
      <c r="U81" s="33"/>
    </row>
    <row r="82" spans="1:21" ht="12.75">
      <c r="A82" s="51">
        <v>81</v>
      </c>
      <c r="B82" s="49"/>
      <c r="C82" s="49"/>
      <c r="D82" s="50"/>
      <c r="E82" s="50"/>
      <c r="F82" s="50"/>
      <c r="G82" s="50"/>
      <c r="H82" s="50"/>
      <c r="I82" s="50"/>
      <c r="J82" s="50"/>
      <c r="K82" s="50"/>
      <c r="L82" s="50"/>
      <c r="M82" s="50"/>
      <c r="N82" s="53"/>
      <c r="O82" s="50"/>
      <c r="P82" s="52"/>
      <c r="Q82" s="25">
        <v>9</v>
      </c>
      <c r="R82" s="35"/>
      <c r="S82" s="48"/>
      <c r="T82" s="34"/>
      <c r="U82" s="33"/>
    </row>
    <row r="83" spans="1:21" ht="12.75">
      <c r="A83" s="51">
        <v>82</v>
      </c>
      <c r="B83" s="49"/>
      <c r="C83" s="49"/>
      <c r="D83" s="50"/>
      <c r="E83" s="50"/>
      <c r="F83" s="50"/>
      <c r="G83" s="50"/>
      <c r="H83" s="50"/>
      <c r="I83" s="50"/>
      <c r="J83" s="50"/>
      <c r="K83" s="50"/>
      <c r="L83" s="50"/>
      <c r="M83" s="50"/>
      <c r="N83" s="53"/>
      <c r="O83" s="50"/>
      <c r="P83" s="52"/>
      <c r="Q83" s="25">
        <v>9</v>
      </c>
      <c r="R83" s="35"/>
      <c r="S83" s="48"/>
      <c r="T83" s="34"/>
      <c r="U83" s="33"/>
    </row>
    <row r="84" spans="1:21" ht="12.75">
      <c r="A84" s="51">
        <v>83</v>
      </c>
      <c r="B84" s="49"/>
      <c r="C84" s="49"/>
      <c r="D84" s="50"/>
      <c r="E84" s="50"/>
      <c r="F84" s="50"/>
      <c r="G84" s="50"/>
      <c r="H84" s="50"/>
      <c r="I84" s="50"/>
      <c r="J84" s="50"/>
      <c r="K84" s="50"/>
      <c r="L84" s="50"/>
      <c r="M84" s="50"/>
      <c r="N84" s="53"/>
      <c r="O84" s="50"/>
      <c r="P84" s="52"/>
      <c r="Q84" s="25">
        <v>9</v>
      </c>
      <c r="R84" s="35"/>
      <c r="S84" s="48"/>
      <c r="T84" s="34"/>
      <c r="U84" s="33"/>
    </row>
    <row r="85" spans="1:21" ht="12.75">
      <c r="A85" s="51">
        <v>84</v>
      </c>
      <c r="B85" s="49"/>
      <c r="C85" s="49"/>
      <c r="D85" s="50"/>
      <c r="E85" s="50"/>
      <c r="F85" s="50"/>
      <c r="G85" s="50"/>
      <c r="H85" s="50"/>
      <c r="I85" s="50"/>
      <c r="J85" s="50"/>
      <c r="K85" s="50"/>
      <c r="L85" s="50"/>
      <c r="M85" s="50"/>
      <c r="N85" s="53"/>
      <c r="O85" s="50"/>
      <c r="P85" s="52"/>
      <c r="Q85" s="25">
        <v>9</v>
      </c>
      <c r="R85" s="35"/>
      <c r="S85" s="48"/>
      <c r="T85" s="34"/>
      <c r="U85" s="33"/>
    </row>
    <row r="86" spans="1:21" ht="12.75">
      <c r="A86" s="51">
        <v>85</v>
      </c>
      <c r="B86" s="49"/>
      <c r="C86" s="49"/>
      <c r="D86" s="50"/>
      <c r="E86" s="50"/>
      <c r="F86" s="50"/>
      <c r="G86" s="50"/>
      <c r="H86" s="50"/>
      <c r="I86" s="50"/>
      <c r="J86" s="50"/>
      <c r="K86" s="50"/>
      <c r="L86" s="50"/>
      <c r="M86" s="50"/>
      <c r="N86" s="53"/>
      <c r="O86" s="50"/>
      <c r="P86" s="52"/>
      <c r="Q86" s="25">
        <v>9</v>
      </c>
      <c r="R86" s="35"/>
      <c r="S86" s="48"/>
      <c r="T86" s="34"/>
      <c r="U86" s="33"/>
    </row>
    <row r="87" spans="1:21" ht="12.75">
      <c r="A87" s="51">
        <v>86</v>
      </c>
      <c r="B87" s="49"/>
      <c r="C87" s="49"/>
      <c r="D87" s="50"/>
      <c r="E87" s="50"/>
      <c r="F87" s="50"/>
      <c r="G87" s="50"/>
      <c r="H87" s="50"/>
      <c r="I87" s="50"/>
      <c r="J87" s="50"/>
      <c r="K87" s="50"/>
      <c r="L87" s="50"/>
      <c r="M87" s="50"/>
      <c r="N87" s="53"/>
      <c r="O87" s="50"/>
      <c r="P87" s="52"/>
      <c r="Q87" s="25">
        <v>9</v>
      </c>
      <c r="R87" s="35"/>
      <c r="S87" s="48"/>
      <c r="T87" s="34"/>
      <c r="U87" s="33"/>
    </row>
    <row r="88" spans="1:21" ht="12.75">
      <c r="A88" s="51">
        <v>87</v>
      </c>
      <c r="B88" s="49"/>
      <c r="C88" s="49"/>
      <c r="D88" s="50"/>
      <c r="E88" s="50"/>
      <c r="F88" s="50"/>
      <c r="G88" s="50"/>
      <c r="H88" s="50"/>
      <c r="I88" s="50"/>
      <c r="J88" s="50"/>
      <c r="K88" s="50"/>
      <c r="L88" s="50"/>
      <c r="M88" s="50"/>
      <c r="N88" s="53"/>
      <c r="O88" s="50"/>
      <c r="P88" s="52"/>
      <c r="Q88" s="25">
        <v>9</v>
      </c>
      <c r="R88" s="35"/>
      <c r="S88" s="48"/>
      <c r="T88" s="34"/>
      <c r="U88" s="33"/>
    </row>
    <row r="89" spans="1:21" ht="12.75">
      <c r="A89" s="51">
        <v>88</v>
      </c>
      <c r="B89" s="49"/>
      <c r="C89" s="49"/>
      <c r="D89" s="50"/>
      <c r="E89" s="50"/>
      <c r="F89" s="50"/>
      <c r="G89" s="50"/>
      <c r="H89" s="50"/>
      <c r="I89" s="50"/>
      <c r="J89" s="50"/>
      <c r="K89" s="50"/>
      <c r="L89" s="50"/>
      <c r="M89" s="50"/>
      <c r="N89" s="53"/>
      <c r="O89" s="50"/>
      <c r="P89" s="52"/>
      <c r="Q89" s="25">
        <v>9</v>
      </c>
      <c r="R89" s="35"/>
      <c r="S89" s="48"/>
      <c r="T89" s="34"/>
      <c r="U89" s="33"/>
    </row>
    <row r="90" spans="1:21" ht="12.75">
      <c r="A90" s="51">
        <v>89</v>
      </c>
      <c r="B90" s="19"/>
      <c r="C90" s="19"/>
      <c r="D90" s="2"/>
      <c r="E90" s="50"/>
      <c r="F90" s="2"/>
      <c r="G90" s="2"/>
      <c r="H90" s="2"/>
      <c r="I90" s="2"/>
      <c r="J90" s="2"/>
      <c r="K90" s="2"/>
      <c r="L90" s="2"/>
      <c r="M90" s="2"/>
      <c r="N90" s="42"/>
      <c r="O90" s="2"/>
      <c r="P90" s="43"/>
      <c r="Q90" s="25">
        <v>9</v>
      </c>
      <c r="R90" s="35"/>
      <c r="S90" s="48"/>
      <c r="T90" s="34"/>
      <c r="U90" s="33"/>
    </row>
    <row r="91" spans="1:21" ht="12.75">
      <c r="A91" s="51">
        <v>90</v>
      </c>
      <c r="B91" s="19"/>
      <c r="C91" s="19"/>
      <c r="D91" s="2"/>
      <c r="E91" s="50"/>
      <c r="F91" s="2"/>
      <c r="G91" s="2"/>
      <c r="H91" s="2"/>
      <c r="I91" s="2"/>
      <c r="J91" s="2"/>
      <c r="K91" s="2"/>
      <c r="L91" s="2"/>
      <c r="M91" s="2"/>
      <c r="N91" s="42"/>
      <c r="O91" s="2"/>
      <c r="P91" s="43"/>
      <c r="Q91" s="25">
        <v>9</v>
      </c>
      <c r="R91" s="35"/>
      <c r="S91" s="48"/>
      <c r="T91" s="34"/>
      <c r="U91" s="33"/>
    </row>
    <row r="92" spans="1:21" ht="12.75">
      <c r="A92" s="51">
        <v>91</v>
      </c>
      <c r="B92" s="19"/>
      <c r="C92" s="19"/>
      <c r="D92" s="2"/>
      <c r="E92" s="50"/>
      <c r="F92" s="2"/>
      <c r="G92" s="2"/>
      <c r="H92" s="2"/>
      <c r="I92" s="2"/>
      <c r="J92" s="2"/>
      <c r="K92" s="2"/>
      <c r="L92" s="2"/>
      <c r="M92" s="2"/>
      <c r="N92" s="42"/>
      <c r="O92" s="2"/>
      <c r="P92" s="43"/>
      <c r="Q92" s="25">
        <v>10</v>
      </c>
      <c r="R92" s="35"/>
      <c r="S92" s="48"/>
      <c r="T92" s="34"/>
      <c r="U92" s="33"/>
    </row>
    <row r="93" spans="1:20" ht="12.75">
      <c r="A93" s="51">
        <v>92</v>
      </c>
      <c r="B93" s="19"/>
      <c r="C93" s="19"/>
      <c r="D93" s="2"/>
      <c r="E93" s="50"/>
      <c r="F93" s="2"/>
      <c r="G93" s="2"/>
      <c r="H93" s="2"/>
      <c r="I93" s="2"/>
      <c r="J93" s="2"/>
      <c r="K93" s="2"/>
      <c r="L93" s="2"/>
      <c r="M93" s="2"/>
      <c r="N93" s="42"/>
      <c r="O93" s="2"/>
      <c r="P93" s="43"/>
      <c r="Q93" s="25">
        <v>10</v>
      </c>
      <c r="R93" s="35"/>
      <c r="S93" s="48"/>
      <c r="T93" s="34"/>
    </row>
    <row r="94" spans="1:20" ht="12.75">
      <c r="A94" s="51">
        <v>93</v>
      </c>
      <c r="B94" s="19"/>
      <c r="C94" s="19"/>
      <c r="D94" s="2"/>
      <c r="E94" s="50"/>
      <c r="F94" s="2"/>
      <c r="G94" s="2"/>
      <c r="H94" s="2"/>
      <c r="I94" s="2"/>
      <c r="J94" s="2"/>
      <c r="K94" s="2"/>
      <c r="L94" s="2"/>
      <c r="M94" s="2"/>
      <c r="N94" s="42"/>
      <c r="O94" s="2"/>
      <c r="P94" s="43"/>
      <c r="Q94" s="25">
        <v>10</v>
      </c>
      <c r="R94" s="35"/>
      <c r="S94" s="48"/>
      <c r="T94" s="34"/>
    </row>
    <row r="95" spans="1:20" ht="12.75">
      <c r="A95" s="51">
        <v>94</v>
      </c>
      <c r="B95" s="19"/>
      <c r="C95" s="19"/>
      <c r="D95" s="2"/>
      <c r="E95" s="50"/>
      <c r="F95" s="2"/>
      <c r="G95" s="2"/>
      <c r="H95" s="2"/>
      <c r="I95" s="2"/>
      <c r="J95" s="2"/>
      <c r="K95" s="2"/>
      <c r="L95" s="2"/>
      <c r="M95" s="2"/>
      <c r="N95" s="42"/>
      <c r="O95" s="2"/>
      <c r="P95" s="43"/>
      <c r="Q95" s="25">
        <v>10</v>
      </c>
      <c r="R95" s="35"/>
      <c r="S95" s="48"/>
      <c r="T95" s="34"/>
    </row>
    <row r="96" spans="1:20" ht="12.75">
      <c r="A96" s="51">
        <v>95</v>
      </c>
      <c r="B96" s="19"/>
      <c r="C96" s="19"/>
      <c r="D96" s="2"/>
      <c r="E96" s="50"/>
      <c r="F96" s="2"/>
      <c r="G96" s="2"/>
      <c r="H96" s="2"/>
      <c r="I96" s="2"/>
      <c r="J96" s="2"/>
      <c r="K96" s="2"/>
      <c r="L96" s="2"/>
      <c r="M96" s="2"/>
      <c r="N96" s="42"/>
      <c r="O96" s="2"/>
      <c r="P96" s="43"/>
      <c r="Q96" s="25">
        <v>10</v>
      </c>
      <c r="R96" s="35"/>
      <c r="S96" s="48"/>
      <c r="T96" s="34"/>
    </row>
    <row r="97" spans="1:20" ht="12.75">
      <c r="A97" s="51">
        <v>96</v>
      </c>
      <c r="B97" s="19"/>
      <c r="C97" s="19"/>
      <c r="D97" s="2"/>
      <c r="E97" s="50"/>
      <c r="F97" s="2"/>
      <c r="G97" s="2"/>
      <c r="H97" s="2"/>
      <c r="I97" s="2"/>
      <c r="J97" s="2"/>
      <c r="K97" s="2"/>
      <c r="L97" s="2"/>
      <c r="M97" s="2"/>
      <c r="N97" s="42"/>
      <c r="O97" s="2"/>
      <c r="P97" s="43"/>
      <c r="Q97" s="25">
        <v>10</v>
      </c>
      <c r="R97" s="35"/>
      <c r="S97" s="48"/>
      <c r="T97" s="34"/>
    </row>
    <row r="98" spans="1:20" ht="12.75">
      <c r="A98" s="51">
        <v>97</v>
      </c>
      <c r="B98" s="19"/>
      <c r="C98" s="19"/>
      <c r="D98" s="2"/>
      <c r="E98" s="50"/>
      <c r="F98" s="2"/>
      <c r="G98" s="2"/>
      <c r="H98" s="2"/>
      <c r="I98" s="2"/>
      <c r="J98" s="2"/>
      <c r="K98" s="2"/>
      <c r="L98" s="2"/>
      <c r="M98" s="2"/>
      <c r="N98" s="42"/>
      <c r="O98" s="2"/>
      <c r="P98" s="43"/>
      <c r="Q98" s="25">
        <v>10</v>
      </c>
      <c r="R98" s="35"/>
      <c r="S98" s="48"/>
      <c r="T98" s="34"/>
    </row>
    <row r="99" spans="1:20" ht="12.75">
      <c r="A99" s="51">
        <v>98</v>
      </c>
      <c r="B99" s="19"/>
      <c r="C99" s="19"/>
      <c r="D99" s="2"/>
      <c r="E99" s="50"/>
      <c r="F99" s="2"/>
      <c r="G99" s="2"/>
      <c r="H99" s="2"/>
      <c r="I99" s="2"/>
      <c r="J99" s="2"/>
      <c r="K99" s="2"/>
      <c r="L99" s="2"/>
      <c r="M99" s="2"/>
      <c r="N99" s="42"/>
      <c r="O99" s="2"/>
      <c r="P99" s="43"/>
      <c r="Q99" s="25">
        <v>10</v>
      </c>
      <c r="R99" s="35"/>
      <c r="S99" s="48"/>
      <c r="T99" s="34"/>
    </row>
    <row r="100" spans="1:20" ht="12.75">
      <c r="A100" s="51">
        <v>99</v>
      </c>
      <c r="B100" s="19"/>
      <c r="C100" s="19"/>
      <c r="D100" s="2"/>
      <c r="E100" s="50"/>
      <c r="F100" s="2"/>
      <c r="G100" s="2"/>
      <c r="H100" s="2"/>
      <c r="I100" s="2"/>
      <c r="J100" s="2"/>
      <c r="K100" s="2"/>
      <c r="L100" s="2"/>
      <c r="M100" s="2"/>
      <c r="N100" s="42"/>
      <c r="O100" s="2"/>
      <c r="P100" s="43"/>
      <c r="Q100" s="25">
        <v>10</v>
      </c>
      <c r="R100" s="35"/>
      <c r="S100" s="48"/>
      <c r="T100" s="34"/>
    </row>
    <row r="101" spans="1:20" ht="12.75">
      <c r="A101" s="51">
        <v>100</v>
      </c>
      <c r="B101" s="19"/>
      <c r="C101" s="19"/>
      <c r="D101" s="2"/>
      <c r="E101" s="50"/>
      <c r="F101" s="2"/>
      <c r="G101" s="2"/>
      <c r="H101" s="2"/>
      <c r="I101" s="2"/>
      <c r="J101" s="2"/>
      <c r="K101" s="2"/>
      <c r="L101" s="2"/>
      <c r="M101" s="2"/>
      <c r="N101" s="42"/>
      <c r="O101" s="2"/>
      <c r="P101" s="43"/>
      <c r="Q101" s="25">
        <v>10</v>
      </c>
      <c r="R101" s="35"/>
      <c r="S101" s="48"/>
      <c r="T101" s="34"/>
    </row>
    <row r="102" spans="1:19" ht="12.75">
      <c r="A102" s="51">
        <v>101</v>
      </c>
      <c r="B102" s="38"/>
      <c r="C102" s="38"/>
      <c r="D102" s="39"/>
      <c r="E102" s="50"/>
      <c r="F102" s="39"/>
      <c r="G102" s="39"/>
      <c r="H102" s="39"/>
      <c r="I102" s="39"/>
      <c r="J102" s="39"/>
      <c r="K102" s="39"/>
      <c r="L102" s="39"/>
      <c r="M102" s="39"/>
      <c r="N102" s="41"/>
      <c r="O102" s="39"/>
      <c r="P102" s="40"/>
      <c r="Q102" s="25">
        <v>11</v>
      </c>
      <c r="R102" s="35"/>
      <c r="S102" s="48"/>
    </row>
    <row r="103" spans="1:19" ht="12.75">
      <c r="A103" s="51">
        <v>102</v>
      </c>
      <c r="B103" s="20"/>
      <c r="E103" s="50"/>
      <c r="Q103" s="25">
        <v>11</v>
      </c>
      <c r="R103" s="35"/>
      <c r="S103" s="48"/>
    </row>
    <row r="104" spans="1:19" ht="12.75">
      <c r="A104" s="51">
        <v>103</v>
      </c>
      <c r="B104" s="20"/>
      <c r="E104" s="50"/>
      <c r="Q104" s="25">
        <v>11</v>
      </c>
      <c r="R104" s="35"/>
      <c r="S104" s="48"/>
    </row>
    <row r="105" spans="1:19" ht="12.75">
      <c r="A105" s="51">
        <v>104</v>
      </c>
      <c r="B105" s="20"/>
      <c r="E105" s="50"/>
      <c r="Q105" s="25">
        <v>11</v>
      </c>
      <c r="R105" s="35"/>
      <c r="S105" s="48"/>
    </row>
    <row r="106" spans="1:19" ht="12.75">
      <c r="A106" s="51">
        <v>105</v>
      </c>
      <c r="B106" s="20"/>
      <c r="C106" s="28"/>
      <c r="D106" s="29"/>
      <c r="E106" s="50"/>
      <c r="F106" s="29"/>
      <c r="G106" s="29"/>
      <c r="H106" s="29"/>
      <c r="I106" s="29"/>
      <c r="J106" s="29"/>
      <c r="K106" s="29"/>
      <c r="L106" s="29"/>
      <c r="M106" s="29"/>
      <c r="N106" s="31"/>
      <c r="O106" s="29"/>
      <c r="P106" s="30"/>
      <c r="Q106" s="25">
        <v>11</v>
      </c>
      <c r="R106" s="35"/>
      <c r="S106" s="48"/>
    </row>
    <row r="107" spans="1:19" ht="12.75">
      <c r="A107" s="51">
        <v>106</v>
      </c>
      <c r="B107" s="20"/>
      <c r="E107" s="50"/>
      <c r="Q107" s="25">
        <v>11</v>
      </c>
      <c r="R107" s="35"/>
      <c r="S107" s="48"/>
    </row>
    <row r="108" spans="1:19" ht="12.75">
      <c r="A108" s="51">
        <v>107</v>
      </c>
      <c r="B108" s="20"/>
      <c r="E108" s="50"/>
      <c r="Q108" s="25">
        <v>11</v>
      </c>
      <c r="R108" s="35"/>
      <c r="S108" s="48"/>
    </row>
    <row r="109" spans="1:19" ht="12.75">
      <c r="A109" s="51">
        <v>108</v>
      </c>
      <c r="B109" s="20"/>
      <c r="E109" s="50"/>
      <c r="Q109" s="25">
        <v>11</v>
      </c>
      <c r="R109" s="35"/>
      <c r="S109" s="48"/>
    </row>
    <row r="110" spans="1:19" ht="12.75">
      <c r="A110" s="51">
        <v>109</v>
      </c>
      <c r="B110" s="20"/>
      <c r="E110" s="50"/>
      <c r="Q110" s="25">
        <v>11</v>
      </c>
      <c r="R110" s="35"/>
      <c r="S110" s="48"/>
    </row>
    <row r="111" spans="1:19" ht="12.75">
      <c r="A111" s="51">
        <v>110</v>
      </c>
      <c r="B111" s="20"/>
      <c r="E111" s="50"/>
      <c r="Q111" s="25">
        <v>11</v>
      </c>
      <c r="R111" s="35"/>
      <c r="S111" s="48"/>
    </row>
    <row r="112" spans="1:19" ht="12.75">
      <c r="A112" s="51">
        <v>111</v>
      </c>
      <c r="B112" s="20"/>
      <c r="E112" s="50"/>
      <c r="Q112" s="25">
        <v>12</v>
      </c>
      <c r="R112" s="35"/>
      <c r="S112" s="48"/>
    </row>
    <row r="113" spans="1:19" ht="12.75">
      <c r="A113" s="51">
        <v>112</v>
      </c>
      <c r="B113" s="20"/>
      <c r="E113" s="50"/>
      <c r="Q113" s="25">
        <v>12</v>
      </c>
      <c r="R113" s="35"/>
      <c r="S113" s="48"/>
    </row>
    <row r="114" spans="1:19" ht="12.75">
      <c r="A114" s="51">
        <v>113</v>
      </c>
      <c r="B114" s="20"/>
      <c r="E114" s="50"/>
      <c r="Q114" s="25">
        <v>12</v>
      </c>
      <c r="R114" s="35"/>
      <c r="S114" s="48"/>
    </row>
    <row r="115" spans="1:19" ht="12.75">
      <c r="A115" s="51">
        <v>114</v>
      </c>
      <c r="B115" s="20"/>
      <c r="E115" s="50"/>
      <c r="Q115" s="25">
        <v>12</v>
      </c>
      <c r="R115" s="35"/>
      <c r="S115" s="48"/>
    </row>
    <row r="116" spans="1:19" ht="12.75">
      <c r="A116" s="51">
        <v>115</v>
      </c>
      <c r="B116" s="20"/>
      <c r="E116" s="50"/>
      <c r="Q116" s="25">
        <v>12</v>
      </c>
      <c r="R116" s="35"/>
      <c r="S116" s="48"/>
    </row>
    <row r="117" spans="1:19" ht="12.75">
      <c r="A117" s="51">
        <v>116</v>
      </c>
      <c r="B117" s="20"/>
      <c r="E117" s="50"/>
      <c r="Q117" s="25">
        <v>12</v>
      </c>
      <c r="R117" s="35"/>
      <c r="S117" s="48"/>
    </row>
    <row r="118" spans="1:19" ht="12.75">
      <c r="A118" s="51">
        <v>117</v>
      </c>
      <c r="B118" s="20"/>
      <c r="E118" s="50"/>
      <c r="Q118" s="25">
        <v>12</v>
      </c>
      <c r="R118" s="35"/>
      <c r="S118" s="48"/>
    </row>
    <row r="119" spans="1:19" ht="12.75">
      <c r="A119" s="51">
        <v>118</v>
      </c>
      <c r="B119" s="20"/>
      <c r="E119" s="50"/>
      <c r="Q119" s="25">
        <v>12</v>
      </c>
      <c r="R119" s="35"/>
      <c r="S119" s="48"/>
    </row>
    <row r="120" spans="1:19" ht="12.75">
      <c r="A120" s="51">
        <v>119</v>
      </c>
      <c r="B120" s="20"/>
      <c r="E120" s="50"/>
      <c r="Q120" s="25">
        <v>12</v>
      </c>
      <c r="R120" s="35"/>
      <c r="S120" s="48"/>
    </row>
    <row r="121" spans="1:19" ht="12.75">
      <c r="A121" s="51">
        <v>120</v>
      </c>
      <c r="B121" s="20"/>
      <c r="E121" s="50"/>
      <c r="Q121" s="25">
        <v>12</v>
      </c>
      <c r="R121" s="35"/>
      <c r="S121" s="48"/>
    </row>
    <row r="122" spans="1:18" ht="12.75">
      <c r="A122" s="51">
        <v>121</v>
      </c>
      <c r="B122" s="20"/>
      <c r="E122" s="50"/>
      <c r="Q122" s="25">
        <v>13</v>
      </c>
      <c r="R122" s="35"/>
    </row>
    <row r="123" spans="1:19" ht="12.75">
      <c r="A123" s="51">
        <v>122</v>
      </c>
      <c r="B123" s="20"/>
      <c r="E123" s="50"/>
      <c r="Q123" s="25">
        <v>13</v>
      </c>
      <c r="R123" s="35"/>
      <c r="S123" s="48"/>
    </row>
    <row r="124" spans="1:19" ht="12.75">
      <c r="A124" s="51">
        <v>123</v>
      </c>
      <c r="B124" s="20"/>
      <c r="E124" s="50"/>
      <c r="Q124" s="25">
        <v>13</v>
      </c>
      <c r="R124" s="35"/>
      <c r="S124" s="48"/>
    </row>
    <row r="125" spans="1:19" ht="12.75">
      <c r="A125" s="51">
        <v>124</v>
      </c>
      <c r="B125" s="20"/>
      <c r="E125" s="50"/>
      <c r="Q125" s="25">
        <v>13</v>
      </c>
      <c r="R125" s="35"/>
      <c r="S125" s="48"/>
    </row>
    <row r="126" spans="1:19" ht="12.75">
      <c r="A126" s="51">
        <v>125</v>
      </c>
      <c r="B126" s="20"/>
      <c r="E126" s="50"/>
      <c r="Q126" s="25">
        <v>13</v>
      </c>
      <c r="R126" s="35"/>
      <c r="S126" s="48"/>
    </row>
    <row r="127" spans="1:19" ht="12.75">
      <c r="A127" s="51">
        <v>126</v>
      </c>
      <c r="B127" s="20"/>
      <c r="E127" s="50"/>
      <c r="Q127" s="25">
        <v>13</v>
      </c>
      <c r="R127" s="35"/>
      <c r="S127" s="48"/>
    </row>
    <row r="128" spans="1:19" ht="12.75">
      <c r="A128" s="51">
        <v>127</v>
      </c>
      <c r="B128" s="20"/>
      <c r="E128" s="50"/>
      <c r="Q128" s="25">
        <v>13</v>
      </c>
      <c r="R128" s="35"/>
      <c r="S128" s="48"/>
    </row>
    <row r="129" spans="1:19" ht="12.75">
      <c r="A129" s="51">
        <v>128</v>
      </c>
      <c r="B129" s="20"/>
      <c r="E129" s="50"/>
      <c r="Q129" s="25">
        <v>13</v>
      </c>
      <c r="R129" s="35"/>
      <c r="S129" s="48"/>
    </row>
    <row r="130" spans="1:19" ht="12.75">
      <c r="A130" s="51">
        <v>129</v>
      </c>
      <c r="B130" s="20"/>
      <c r="E130" s="50"/>
      <c r="Q130" s="25">
        <v>13</v>
      </c>
      <c r="R130" s="35"/>
      <c r="S130" s="48"/>
    </row>
    <row r="131" spans="1:19" ht="12.75">
      <c r="A131" s="51">
        <v>130</v>
      </c>
      <c r="B131" s="20"/>
      <c r="E131" s="50"/>
      <c r="Q131" s="25">
        <v>13</v>
      </c>
      <c r="R131" s="35"/>
      <c r="S131" s="48"/>
    </row>
    <row r="132" spans="1:19" ht="12.75">
      <c r="A132" s="51">
        <v>131</v>
      </c>
      <c r="B132" s="20"/>
      <c r="E132" s="50"/>
      <c r="Q132" s="25">
        <v>14</v>
      </c>
      <c r="R132" s="35"/>
      <c r="S132" s="48"/>
    </row>
    <row r="133" spans="1:19" ht="12.75">
      <c r="A133" s="51">
        <v>132</v>
      </c>
      <c r="B133" s="20"/>
      <c r="E133" s="50"/>
      <c r="Q133" s="25">
        <v>14</v>
      </c>
      <c r="R133" s="35"/>
      <c r="S133" s="48"/>
    </row>
    <row r="134" spans="1:19" ht="12.75">
      <c r="A134" s="51">
        <v>133</v>
      </c>
      <c r="B134" s="20"/>
      <c r="E134" s="50"/>
      <c r="Q134" s="25">
        <v>14</v>
      </c>
      <c r="R134" s="35"/>
      <c r="S134" s="48"/>
    </row>
    <row r="135" spans="1:19" ht="12.75">
      <c r="A135" s="51">
        <v>134</v>
      </c>
      <c r="B135" s="20"/>
      <c r="E135" s="50"/>
      <c r="Q135" s="25">
        <v>14</v>
      </c>
      <c r="R135" s="35"/>
      <c r="S135" s="48"/>
    </row>
    <row r="136" spans="1:19" ht="12.75">
      <c r="A136" s="51">
        <v>135</v>
      </c>
      <c r="B136" s="20"/>
      <c r="E136" s="50"/>
      <c r="Q136" s="25">
        <v>14</v>
      </c>
      <c r="R136" s="35"/>
      <c r="S136" s="48"/>
    </row>
    <row r="137" spans="1:19" ht="12.75">
      <c r="A137" s="51">
        <v>136</v>
      </c>
      <c r="B137" s="20"/>
      <c r="E137" s="50"/>
      <c r="Q137" s="25">
        <v>14</v>
      </c>
      <c r="R137" s="35"/>
      <c r="S137" s="48"/>
    </row>
    <row r="138" spans="1:19" ht="12.75">
      <c r="A138" s="51">
        <v>137</v>
      </c>
      <c r="B138" s="20"/>
      <c r="E138" s="50"/>
      <c r="Q138" s="25">
        <v>14</v>
      </c>
      <c r="R138" s="35"/>
      <c r="S138" s="48"/>
    </row>
    <row r="139" spans="1:19" ht="12.75">
      <c r="A139" s="51">
        <v>138</v>
      </c>
      <c r="B139" s="20"/>
      <c r="E139" s="50"/>
      <c r="Q139" s="25">
        <v>14</v>
      </c>
      <c r="R139" s="35"/>
      <c r="S139" s="48"/>
    </row>
    <row r="140" spans="1:19" ht="12.75">
      <c r="A140" s="51">
        <v>139</v>
      </c>
      <c r="B140" s="20"/>
      <c r="E140" s="50"/>
      <c r="Q140" s="25">
        <v>14</v>
      </c>
      <c r="R140" s="35"/>
      <c r="S140" s="48"/>
    </row>
    <row r="141" spans="1:19" ht="12.75">
      <c r="A141" s="51">
        <v>140</v>
      </c>
      <c r="B141" s="20"/>
      <c r="E141" s="50"/>
      <c r="Q141" s="25">
        <v>14</v>
      </c>
      <c r="R141" s="35"/>
      <c r="S141" s="48"/>
    </row>
    <row r="142" spans="1:19" ht="12.75">
      <c r="A142" s="51">
        <v>141</v>
      </c>
      <c r="B142" s="20"/>
      <c r="E142" s="50"/>
      <c r="Q142" s="25">
        <v>15</v>
      </c>
      <c r="R142" s="35"/>
      <c r="S142" s="48"/>
    </row>
    <row r="143" spans="1:19" ht="12.75">
      <c r="A143" s="51">
        <v>142</v>
      </c>
      <c r="B143" s="20"/>
      <c r="E143" s="50"/>
      <c r="Q143" s="25">
        <v>15</v>
      </c>
      <c r="R143" s="35"/>
      <c r="S143" s="48"/>
    </row>
    <row r="144" spans="1:19" ht="12.75">
      <c r="A144" s="51">
        <v>143</v>
      </c>
      <c r="B144" s="20"/>
      <c r="E144" s="50"/>
      <c r="Q144" s="25">
        <v>15</v>
      </c>
      <c r="R144" s="35"/>
      <c r="S144" s="48"/>
    </row>
    <row r="145" spans="1:19" ht="12.75">
      <c r="A145" s="51">
        <v>144</v>
      </c>
      <c r="B145" s="20"/>
      <c r="E145" s="50"/>
      <c r="Q145" s="25">
        <v>15</v>
      </c>
      <c r="R145" s="35"/>
      <c r="S145" s="48"/>
    </row>
    <row r="146" spans="1:19" ht="12.75">
      <c r="A146" s="51">
        <v>145</v>
      </c>
      <c r="B146" s="20"/>
      <c r="E146" s="50"/>
      <c r="Q146" s="25">
        <v>15</v>
      </c>
      <c r="R146" s="35"/>
      <c r="S146" s="48"/>
    </row>
    <row r="147" spans="1:19" ht="12.75">
      <c r="A147" s="51">
        <v>146</v>
      </c>
      <c r="B147" s="20"/>
      <c r="E147" s="50"/>
      <c r="Q147" s="25">
        <v>15</v>
      </c>
      <c r="R147" s="35"/>
      <c r="S147" s="48"/>
    </row>
    <row r="148" spans="1:19" ht="12.75">
      <c r="A148" s="51">
        <v>147</v>
      </c>
      <c r="B148" s="20"/>
      <c r="E148" s="50"/>
      <c r="Q148" s="25">
        <v>15</v>
      </c>
      <c r="R148" s="35"/>
      <c r="S148" s="48"/>
    </row>
    <row r="149" spans="1:19" ht="12.75">
      <c r="A149" s="51">
        <v>148</v>
      </c>
      <c r="B149" s="20"/>
      <c r="E149" s="50"/>
      <c r="Q149" s="25">
        <v>15</v>
      </c>
      <c r="R149" s="35"/>
      <c r="S149" s="48"/>
    </row>
    <row r="150" spans="1:19" ht="12.75">
      <c r="A150" s="51">
        <v>149</v>
      </c>
      <c r="B150" s="20"/>
      <c r="E150" s="50"/>
      <c r="Q150" s="25">
        <v>15</v>
      </c>
      <c r="R150" s="35"/>
      <c r="S150" s="48"/>
    </row>
    <row r="151" spans="1:19" ht="12.75">
      <c r="A151" s="51">
        <v>150</v>
      </c>
      <c r="B151" s="20"/>
      <c r="E151" s="50"/>
      <c r="Q151" s="25">
        <v>15</v>
      </c>
      <c r="R151" s="35"/>
      <c r="S151" s="48"/>
    </row>
    <row r="152" spans="1:19" ht="12.75">
      <c r="A152" s="51">
        <v>151</v>
      </c>
      <c r="B152" s="20"/>
      <c r="E152" s="50"/>
      <c r="Q152" s="25">
        <v>16</v>
      </c>
      <c r="R152" s="35"/>
      <c r="S152" s="48"/>
    </row>
    <row r="153" spans="1:19" ht="12.75">
      <c r="A153" s="51">
        <v>152</v>
      </c>
      <c r="B153" s="20"/>
      <c r="E153" s="50"/>
      <c r="Q153" s="25">
        <v>16</v>
      </c>
      <c r="R153" s="35"/>
      <c r="S153" s="48"/>
    </row>
    <row r="154" spans="1:19" ht="12.75">
      <c r="A154" s="51">
        <v>153</v>
      </c>
      <c r="B154" s="20"/>
      <c r="E154" s="50"/>
      <c r="Q154" s="25">
        <v>16</v>
      </c>
      <c r="R154" s="35"/>
      <c r="S154" s="48"/>
    </row>
    <row r="155" spans="1:19" ht="12.75">
      <c r="A155" s="51">
        <v>154</v>
      </c>
      <c r="B155" s="20"/>
      <c r="E155" s="50"/>
      <c r="Q155" s="25">
        <v>16</v>
      </c>
      <c r="R155" s="35"/>
      <c r="S155" s="48"/>
    </row>
    <row r="156" spans="1:19" ht="12.75">
      <c r="A156" s="51">
        <v>155</v>
      </c>
      <c r="B156" s="20"/>
      <c r="E156" s="50"/>
      <c r="Q156" s="25">
        <v>16</v>
      </c>
      <c r="R156" s="35"/>
      <c r="S156" s="48"/>
    </row>
    <row r="157" spans="1:19" ht="12.75">
      <c r="A157" s="51">
        <v>156</v>
      </c>
      <c r="B157" s="20"/>
      <c r="E157" s="50"/>
      <c r="Q157" s="25">
        <v>16</v>
      </c>
      <c r="R157" s="35"/>
      <c r="S157" s="48"/>
    </row>
    <row r="158" spans="1:19" ht="12.75">
      <c r="A158" s="51">
        <v>157</v>
      </c>
      <c r="B158" s="20"/>
      <c r="E158" s="50"/>
      <c r="Q158" s="25">
        <v>16</v>
      </c>
      <c r="R158" s="35"/>
      <c r="S158" s="48"/>
    </row>
    <row r="159" spans="1:19" ht="12.75">
      <c r="A159" s="51">
        <v>158</v>
      </c>
      <c r="B159" s="20"/>
      <c r="E159" s="50"/>
      <c r="Q159" s="25">
        <v>16</v>
      </c>
      <c r="R159" s="35"/>
      <c r="S159" s="48"/>
    </row>
    <row r="160" spans="1:19" ht="12.75">
      <c r="A160" s="51">
        <v>159</v>
      </c>
      <c r="B160" s="20"/>
      <c r="E160" s="50"/>
      <c r="Q160" s="25">
        <v>16</v>
      </c>
      <c r="R160" s="35"/>
      <c r="S160" s="48"/>
    </row>
    <row r="161" spans="1:19" ht="12.75">
      <c r="A161" s="51">
        <v>160</v>
      </c>
      <c r="B161" s="20"/>
      <c r="E161" s="50"/>
      <c r="Q161" s="25">
        <v>16</v>
      </c>
      <c r="R161" s="35"/>
      <c r="S161" s="48"/>
    </row>
    <row r="162" spans="1:19" ht="12.75">
      <c r="A162" s="51">
        <v>161</v>
      </c>
      <c r="E162" s="50"/>
      <c r="Q162" s="25">
        <v>17</v>
      </c>
      <c r="R162" s="35"/>
      <c r="S162" s="48"/>
    </row>
    <row r="163" spans="1:19" ht="12.75">
      <c r="A163" s="51">
        <v>162</v>
      </c>
      <c r="E163" s="50"/>
      <c r="Q163" s="25">
        <v>17</v>
      </c>
      <c r="R163" s="35"/>
      <c r="S163" s="48"/>
    </row>
    <row r="164" spans="1:19" ht="12.75">
      <c r="A164" s="51">
        <v>163</v>
      </c>
      <c r="E164" s="50"/>
      <c r="Q164" s="25">
        <v>17</v>
      </c>
      <c r="R164" s="35"/>
      <c r="S164" s="48"/>
    </row>
    <row r="165" spans="1:19" ht="12.75">
      <c r="A165" s="51">
        <v>164</v>
      </c>
      <c r="E165" s="50"/>
      <c r="Q165" s="25">
        <v>17</v>
      </c>
      <c r="R165" s="35"/>
      <c r="S165" s="48"/>
    </row>
    <row r="166" spans="1:19" ht="12.75">
      <c r="A166" s="51">
        <v>165</v>
      </c>
      <c r="E166" s="50"/>
      <c r="Q166" s="25">
        <v>17</v>
      </c>
      <c r="R166" s="35"/>
      <c r="S166" s="48"/>
    </row>
    <row r="167" spans="1:19" ht="12.75">
      <c r="A167" s="51">
        <v>166</v>
      </c>
      <c r="E167" s="50"/>
      <c r="Q167" s="25">
        <v>17</v>
      </c>
      <c r="R167" s="35"/>
      <c r="S167" s="48"/>
    </row>
    <row r="168" spans="1:19" ht="12.75">
      <c r="A168" s="51">
        <v>167</v>
      </c>
      <c r="E168" s="50"/>
      <c r="Q168" s="25">
        <v>17</v>
      </c>
      <c r="R168" s="35"/>
      <c r="S168" s="48"/>
    </row>
    <row r="169" spans="1:19" ht="12.75">
      <c r="A169" s="51">
        <v>168</v>
      </c>
      <c r="E169" s="50"/>
      <c r="Q169" s="25">
        <v>17</v>
      </c>
      <c r="R169" s="35"/>
      <c r="S169" s="48"/>
    </row>
    <row r="170" spans="1:19" ht="12.75">
      <c r="A170" s="51">
        <v>169</v>
      </c>
      <c r="E170" s="50"/>
      <c r="Q170" s="25">
        <v>17</v>
      </c>
      <c r="R170" s="35"/>
      <c r="S170" s="48"/>
    </row>
    <row r="171" spans="1:19" ht="12.75">
      <c r="A171" s="51">
        <v>170</v>
      </c>
      <c r="E171" s="50"/>
      <c r="Q171" s="25">
        <v>17</v>
      </c>
      <c r="R171" s="35"/>
      <c r="S171" s="48"/>
    </row>
    <row r="172" spans="1:19" ht="12.75">
      <c r="A172" s="51">
        <v>171</v>
      </c>
      <c r="E172" s="50"/>
      <c r="Q172" s="25">
        <v>18</v>
      </c>
      <c r="R172" s="35"/>
      <c r="S172" s="48"/>
    </row>
    <row r="173" spans="1:19" ht="12.75">
      <c r="A173" s="51">
        <v>172</v>
      </c>
      <c r="E173" s="50"/>
      <c r="Q173" s="25">
        <v>18</v>
      </c>
      <c r="R173" s="35"/>
      <c r="S173" s="48"/>
    </row>
    <row r="174" spans="1:19" ht="12.75">
      <c r="A174" s="51">
        <v>173</v>
      </c>
      <c r="E174" s="50"/>
      <c r="Q174" s="25">
        <v>18</v>
      </c>
      <c r="R174" s="35"/>
      <c r="S174" s="48"/>
    </row>
    <row r="175" spans="1:19" ht="12.75">
      <c r="A175" s="51">
        <v>174</v>
      </c>
      <c r="E175" s="50"/>
      <c r="Q175" s="25">
        <v>18</v>
      </c>
      <c r="R175" s="35"/>
      <c r="S175" s="48"/>
    </row>
    <row r="176" spans="1:19" ht="12.75">
      <c r="A176" s="51">
        <v>175</v>
      </c>
      <c r="E176" s="50"/>
      <c r="Q176" s="25">
        <v>18</v>
      </c>
      <c r="R176" s="35"/>
      <c r="S176" s="48"/>
    </row>
    <row r="177" spans="1:19" ht="12.75">
      <c r="A177" s="51">
        <v>176</v>
      </c>
      <c r="E177" s="50"/>
      <c r="Q177" s="25">
        <v>18</v>
      </c>
      <c r="R177" s="35"/>
      <c r="S177" s="48"/>
    </row>
    <row r="178" spans="1:19" ht="12.75">
      <c r="A178" s="51">
        <v>177</v>
      </c>
      <c r="E178" s="50"/>
      <c r="Q178" s="25">
        <v>18</v>
      </c>
      <c r="R178" s="35"/>
      <c r="S178" s="48"/>
    </row>
    <row r="179" spans="1:19" ht="12.75">
      <c r="A179" s="51">
        <v>178</v>
      </c>
      <c r="E179" s="50"/>
      <c r="Q179" s="25">
        <v>18</v>
      </c>
      <c r="R179" s="35"/>
      <c r="S179" s="48"/>
    </row>
    <row r="180" spans="1:19" ht="12.75">
      <c r="A180" s="51">
        <v>179</v>
      </c>
      <c r="E180" s="50"/>
      <c r="Q180" s="25">
        <v>18</v>
      </c>
      <c r="R180" s="35"/>
      <c r="S180" s="48"/>
    </row>
    <row r="181" spans="1:19" ht="12.75">
      <c r="A181" s="51">
        <v>180</v>
      </c>
      <c r="E181" s="50"/>
      <c r="Q181" s="25">
        <v>18</v>
      </c>
      <c r="R181" s="35"/>
      <c r="S181" s="48"/>
    </row>
    <row r="182" spans="1:18" ht="12.75">
      <c r="A182" s="51">
        <v>181</v>
      </c>
      <c r="E182" s="50"/>
      <c r="Q182" s="25">
        <v>19</v>
      </c>
      <c r="R182" s="35"/>
    </row>
    <row r="183" spans="1:19" ht="12.75">
      <c r="A183" s="51">
        <v>182</v>
      </c>
      <c r="E183" s="50"/>
      <c r="Q183" s="25">
        <v>19</v>
      </c>
      <c r="R183" s="35"/>
      <c r="S183" s="48"/>
    </row>
    <row r="184" spans="1:19" ht="12.75">
      <c r="A184" s="51">
        <v>183</v>
      </c>
      <c r="E184" s="50"/>
      <c r="Q184" s="25">
        <v>19</v>
      </c>
      <c r="R184" s="35"/>
      <c r="S184" s="48"/>
    </row>
    <row r="185" spans="1:19" ht="12.75">
      <c r="A185" s="51">
        <v>184</v>
      </c>
      <c r="E185" s="50"/>
      <c r="Q185" s="25">
        <v>19</v>
      </c>
      <c r="R185" s="35"/>
      <c r="S185" s="48"/>
    </row>
    <row r="186" spans="1:19" ht="12.75">
      <c r="A186" s="51">
        <v>185</v>
      </c>
      <c r="E186" s="50"/>
      <c r="Q186" s="25">
        <v>19</v>
      </c>
      <c r="R186" s="35"/>
      <c r="S186" s="48"/>
    </row>
    <row r="187" spans="1:19" ht="12.75">
      <c r="A187" s="51">
        <v>186</v>
      </c>
      <c r="E187" s="50"/>
      <c r="Q187" s="25">
        <v>19</v>
      </c>
      <c r="R187" s="35"/>
      <c r="S187" s="48"/>
    </row>
    <row r="188" spans="1:19" ht="12.75">
      <c r="A188" s="51">
        <v>187</v>
      </c>
      <c r="E188" s="50"/>
      <c r="Q188" s="25">
        <v>19</v>
      </c>
      <c r="R188" s="35"/>
      <c r="S188" s="48"/>
    </row>
    <row r="189" spans="1:19" ht="12.75">
      <c r="A189" s="51">
        <v>188</v>
      </c>
      <c r="E189" s="50"/>
      <c r="Q189" s="25">
        <v>19</v>
      </c>
      <c r="R189" s="35"/>
      <c r="S189" s="48"/>
    </row>
    <row r="190" spans="1:19" ht="12.75">
      <c r="A190" s="51">
        <v>189</v>
      </c>
      <c r="E190" s="50"/>
      <c r="Q190" s="25">
        <v>19</v>
      </c>
      <c r="R190" s="35"/>
      <c r="S190" s="48"/>
    </row>
    <row r="191" spans="1:19" ht="12.75">
      <c r="A191" s="51">
        <v>190</v>
      </c>
      <c r="E191" s="50"/>
      <c r="Q191" s="25">
        <v>19</v>
      </c>
      <c r="R191" s="35"/>
      <c r="S191" s="48"/>
    </row>
    <row r="192" spans="1:19" ht="12.75">
      <c r="A192" s="51">
        <v>191</v>
      </c>
      <c r="E192" s="50"/>
      <c r="Q192" s="25">
        <v>20</v>
      </c>
      <c r="R192" s="35"/>
      <c r="S192" s="48"/>
    </row>
    <row r="193" spans="1:19" ht="12.75">
      <c r="A193" s="51">
        <v>192</v>
      </c>
      <c r="E193" s="50"/>
      <c r="Q193" s="25">
        <v>20</v>
      </c>
      <c r="R193" s="35"/>
      <c r="S193" s="48"/>
    </row>
    <row r="194" spans="1:19" ht="12.75">
      <c r="A194" s="51">
        <v>193</v>
      </c>
      <c r="E194" s="50"/>
      <c r="Q194" s="25">
        <v>20</v>
      </c>
      <c r="R194" s="35"/>
      <c r="S194" s="48"/>
    </row>
    <row r="195" spans="1:19" ht="12.75">
      <c r="A195" s="51">
        <v>194</v>
      </c>
      <c r="E195" s="50"/>
      <c r="Q195" s="25">
        <v>20</v>
      </c>
      <c r="R195" s="35"/>
      <c r="S195" s="48"/>
    </row>
    <row r="196" spans="1:19" ht="12.75">
      <c r="A196" s="51">
        <v>195</v>
      </c>
      <c r="E196" s="50"/>
      <c r="Q196" s="25">
        <v>20</v>
      </c>
      <c r="R196" s="35"/>
      <c r="S196" s="48"/>
    </row>
    <row r="197" spans="1:19" ht="12.75">
      <c r="A197" s="51">
        <v>196</v>
      </c>
      <c r="E197" s="50"/>
      <c r="Q197" s="25">
        <v>20</v>
      </c>
      <c r="R197" s="35"/>
      <c r="S197" s="48"/>
    </row>
    <row r="198" spans="1:19" ht="12.75">
      <c r="A198" s="51">
        <v>197</v>
      </c>
      <c r="E198" s="50"/>
      <c r="Q198" s="25">
        <v>20</v>
      </c>
      <c r="R198" s="35"/>
      <c r="S198" s="48"/>
    </row>
    <row r="199" spans="1:19" ht="12.75">
      <c r="A199" s="51">
        <v>198</v>
      </c>
      <c r="E199" s="50"/>
      <c r="Q199" s="25">
        <v>20</v>
      </c>
      <c r="R199" s="35"/>
      <c r="S199" s="48"/>
    </row>
    <row r="200" spans="1:19" ht="12.75">
      <c r="A200" s="51">
        <v>199</v>
      </c>
      <c r="E200" s="50"/>
      <c r="Q200" s="25">
        <v>20</v>
      </c>
      <c r="R200" s="35"/>
      <c r="S200" s="48"/>
    </row>
    <row r="201" spans="1:19" ht="12.75">
      <c r="A201" s="54">
        <v>200</v>
      </c>
      <c r="E201" s="50"/>
      <c r="Q201" s="25">
        <v>20</v>
      </c>
      <c r="R201" s="35"/>
      <c r="S201" s="48"/>
    </row>
    <row r="202" spans="1:19" ht="12.75">
      <c r="A202" s="54">
        <v>201</v>
      </c>
      <c r="E202" s="2"/>
      <c r="Q202" s="25">
        <v>21</v>
      </c>
      <c r="R202" s="35"/>
      <c r="S202" s="48"/>
    </row>
    <row r="203" spans="1:19" ht="12.75">
      <c r="A203" s="54">
        <v>202</v>
      </c>
      <c r="E203" s="2"/>
      <c r="Q203" s="25">
        <v>21</v>
      </c>
      <c r="R203" s="35"/>
      <c r="S203" s="48"/>
    </row>
    <row r="204" spans="1:19" ht="12.75">
      <c r="A204" s="54">
        <v>203</v>
      </c>
      <c r="E204" s="2"/>
      <c r="Q204" s="25">
        <v>21</v>
      </c>
      <c r="R204" s="35"/>
      <c r="S204" s="48"/>
    </row>
    <row r="205" spans="1:19" ht="12.75">
      <c r="A205" s="54">
        <v>204</v>
      </c>
      <c r="E205" s="2"/>
      <c r="Q205" s="25">
        <v>21</v>
      </c>
      <c r="R205" s="35"/>
      <c r="S205" s="48"/>
    </row>
    <row r="206" spans="1:19" ht="12.75">
      <c r="A206" s="54">
        <v>205</v>
      </c>
      <c r="E206" s="2"/>
      <c r="Q206" s="25">
        <v>21</v>
      </c>
      <c r="R206" s="35"/>
      <c r="S206" s="48"/>
    </row>
    <row r="207" spans="1:19" ht="12.75">
      <c r="A207" s="54">
        <v>206</v>
      </c>
      <c r="E207" s="2"/>
      <c r="Q207" s="25">
        <v>21</v>
      </c>
      <c r="R207" s="35"/>
      <c r="S207" s="48"/>
    </row>
    <row r="208" spans="1:19" ht="12.75">
      <c r="A208" s="54">
        <v>207</v>
      </c>
      <c r="E208" s="2"/>
      <c r="Q208" s="25">
        <v>21</v>
      </c>
      <c r="R208" s="35"/>
      <c r="S208" s="48"/>
    </row>
    <row r="209" spans="1:19" ht="12.75">
      <c r="A209" s="54">
        <v>208</v>
      </c>
      <c r="E209" s="2"/>
      <c r="Q209" s="25">
        <v>21</v>
      </c>
      <c r="R209" s="35"/>
      <c r="S209" s="48"/>
    </row>
    <row r="210" spans="1:19" ht="12.75">
      <c r="A210" s="54">
        <v>209</v>
      </c>
      <c r="E210" s="2"/>
      <c r="Q210" s="25">
        <v>21</v>
      </c>
      <c r="R210" s="35"/>
      <c r="S210" s="48"/>
    </row>
    <row r="211" spans="1:19" ht="12.75">
      <c r="A211" s="54">
        <v>210</v>
      </c>
      <c r="E211" s="2"/>
      <c r="Q211" s="25">
        <v>21</v>
      </c>
      <c r="R211" s="35"/>
      <c r="S211" s="48"/>
    </row>
    <row r="212" spans="17:18" ht="12.75">
      <c r="Q212" s="35"/>
      <c r="R212" s="35"/>
    </row>
    <row r="213" spans="17:18" ht="12.75">
      <c r="Q213" s="35"/>
      <c r="R213" s="35"/>
    </row>
    <row r="214" spans="17:18" ht="12.75">
      <c r="Q214" s="35"/>
      <c r="R214" s="35"/>
    </row>
    <row r="215" spans="17:18" ht="12.75">
      <c r="Q215" s="35"/>
      <c r="R215" s="35"/>
    </row>
    <row r="216" spans="17:18" ht="12.75">
      <c r="Q216" s="35"/>
      <c r="R216" s="35"/>
    </row>
    <row r="217" spans="17:18" ht="12.75">
      <c r="Q217" s="35"/>
      <c r="R217" s="35"/>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workbookViewId="0" topLeftCell="A1"/>
  </sheetViews>
  <sheetFormatPr defaultColWidth="9.140625" defaultRowHeight="12.75"/>
  <cols>
    <col min="1" max="1" width="6.57421875" style="34" bestFit="1" customWidth="1"/>
    <col min="2" max="2" width="5.28125" style="0" bestFit="1" customWidth="1"/>
    <col min="3" max="3" width="20.8515625" style="0" bestFit="1" customWidth="1"/>
    <col min="4" max="4" width="1.57421875" style="0" bestFit="1" customWidth="1"/>
    <col min="5" max="5" width="23.421875" style="35" bestFit="1" customWidth="1"/>
    <col min="6" max="6" width="9.140625" style="36" customWidth="1"/>
    <col min="7" max="7" width="4.00390625" style="35" bestFit="1" customWidth="1"/>
    <col min="8" max="8" width="9.140625" style="35" customWidth="1"/>
  </cols>
  <sheetData>
    <row r="1" spans="1:7" ht="12.75">
      <c r="A1" s="4" t="s">
        <v>55</v>
      </c>
      <c r="B1" s="4" t="s">
        <v>42</v>
      </c>
      <c r="C1" s="4" t="s">
        <v>17</v>
      </c>
      <c r="F1" s="46" t="s">
        <v>64</v>
      </c>
      <c r="G1" s="45" t="s">
        <v>63</v>
      </c>
    </row>
    <row r="2" spans="1:7" ht="12.75">
      <c r="A2" s="37">
        <f>IF(LEN((ROW()+3)/5)&gt;2,"",(ROW()+3)/5)</f>
        <v>1</v>
      </c>
      <c r="B2" s="37">
        <f aca="true" t="shared" si="0" ref="B2:B46">ROW()-1</f>
        <v>1</v>
      </c>
      <c r="C2" s="37" t="str">
        <f ca="1">OFFSET('h-lot'!A$1,ROUNDDOWN((ROW()-2)/5,0)*10,0)</f>
        <v/>
      </c>
      <c r="D2" s="37" t="s">
        <v>41</v>
      </c>
      <c r="E2" s="37" t="str">
        <f ca="1">OFFSET('h-lot'!A$10,ROUNDDOWN((ROW()-2)/5,0)*10,0)</f>
        <v/>
      </c>
      <c r="F2" s="47" t="str">
        <f>IF(G2=1,"1-0",IF(G2=3,"½-½",IF(G2=2,"0-1","")))</f>
        <v/>
      </c>
      <c r="G2" s="56"/>
    </row>
    <row r="3" spans="1:11" ht="12.75">
      <c r="A3" s="35" t="str">
        <f aca="true" t="shared" si="1" ref="A3:A46">IF(LEN((ROW()+3)/5)&gt;2,"",(ROW()+3)/5)</f>
        <v/>
      </c>
      <c r="B3" s="35">
        <f t="shared" si="0"/>
        <v>2</v>
      </c>
      <c r="C3" t="str">
        <f ca="1">OFFSET('h-lot'!A$2,ROUNDDOWN((ROW()-2)/5,0)*10,0)</f>
        <v/>
      </c>
      <c r="D3" t="s">
        <v>41</v>
      </c>
      <c r="E3" s="35" t="str">
        <f ca="1">OFFSET('h-lot'!A$9,ROUNDDOWN((ROW()-2)/5,0)*10,0)</f>
        <v/>
      </c>
      <c r="F3" s="47" t="str">
        <f aca="true" t="shared" si="2" ref="F3:F66">IF(G3=1,"1-0",IF(G3=3,"½-½",IF(G3=2,"0-1","")))</f>
        <v/>
      </c>
      <c r="G3" s="56"/>
      <c r="I3" s="48"/>
      <c r="J3" s="48"/>
      <c r="K3" s="48"/>
    </row>
    <row r="4" spans="1:11" ht="12.75">
      <c r="A4" s="35" t="str">
        <f t="shared" si="1"/>
        <v/>
      </c>
      <c r="B4" s="35">
        <f t="shared" si="0"/>
        <v>3</v>
      </c>
      <c r="C4" s="35" t="str">
        <f ca="1">OFFSET('h-lot'!A$3,ROUNDDOWN((ROW()-2)/5,0)*10,0)</f>
        <v/>
      </c>
      <c r="D4" s="35" t="s">
        <v>41</v>
      </c>
      <c r="E4" s="35" t="str">
        <f ca="1">OFFSET('h-lot'!A$8,ROUNDDOWN((ROW()-2)/5,0)*10,0)</f>
        <v/>
      </c>
      <c r="F4" s="47" t="str">
        <f t="shared" si="2"/>
        <v/>
      </c>
      <c r="G4" s="56"/>
      <c r="I4" s="48"/>
      <c r="J4" s="48"/>
      <c r="K4" s="48"/>
    </row>
    <row r="5" spans="1:11" ht="12.75">
      <c r="A5" s="35" t="str">
        <f t="shared" si="1"/>
        <v/>
      </c>
      <c r="B5" s="35">
        <f t="shared" si="0"/>
        <v>4</v>
      </c>
      <c r="C5" s="35" t="str">
        <f ca="1">OFFSET('h-lot'!A$4,ROUNDDOWN((ROW()-2)/5,0)*10,0)</f>
        <v/>
      </c>
      <c r="D5" s="35" t="s">
        <v>41</v>
      </c>
      <c r="E5" s="35" t="str">
        <f ca="1">OFFSET('h-lot'!A$7,ROUNDDOWN((ROW()-2)/5,0)*10,0)</f>
        <v/>
      </c>
      <c r="F5" s="47" t="str">
        <f t="shared" si="2"/>
        <v/>
      </c>
      <c r="G5" s="56"/>
      <c r="I5" s="48"/>
      <c r="J5" s="48"/>
      <c r="K5" s="48"/>
    </row>
    <row r="6" spans="1:11" ht="12.75">
      <c r="A6" s="57" t="str">
        <f t="shared" si="1"/>
        <v/>
      </c>
      <c r="B6" s="57">
        <f t="shared" si="0"/>
        <v>5</v>
      </c>
      <c r="C6" s="57" t="str">
        <f ca="1">OFFSET('h-lot'!A$5,ROUNDDOWN((ROW()-2)/5,0)*10,0)</f>
        <v/>
      </c>
      <c r="D6" s="57" t="s">
        <v>41</v>
      </c>
      <c r="E6" s="57" t="str">
        <f ca="1">OFFSET('h-lot'!A$6,ROUNDDOWN((ROW()-2)/5,0)*10,0)</f>
        <v/>
      </c>
      <c r="F6" s="47" t="str">
        <f t="shared" si="2"/>
        <v/>
      </c>
      <c r="G6" s="56"/>
      <c r="I6" s="48"/>
      <c r="J6" s="48"/>
      <c r="K6" s="48"/>
    </row>
    <row r="7" spans="1:11" ht="12.75">
      <c r="A7" s="37">
        <f>IF(LEN((ROW()+3)/5)&gt;2,"",(ROW()+3)/5)</f>
        <v>2</v>
      </c>
      <c r="B7" s="37">
        <f t="shared" si="0"/>
        <v>6</v>
      </c>
      <c r="C7" s="37" t="str">
        <f ca="1">OFFSET('h-lot'!A$1,ROUNDDOWN((ROW()-2)/5,0)*10,0)</f>
        <v/>
      </c>
      <c r="D7" s="37" t="s">
        <v>41</v>
      </c>
      <c r="E7" s="37" t="str">
        <f ca="1">OFFSET('h-lot'!A$10,ROUNDDOWN((ROW()-2)/5,0)*10,0)</f>
        <v/>
      </c>
      <c r="F7" s="47" t="str">
        <f t="shared" si="2"/>
        <v/>
      </c>
      <c r="G7" s="56"/>
      <c r="I7" s="48"/>
      <c r="J7" s="48"/>
      <c r="K7" s="48"/>
    </row>
    <row r="8" spans="1:11" ht="12.75">
      <c r="A8" s="35" t="str">
        <f t="shared" si="1"/>
        <v/>
      </c>
      <c r="B8" s="35">
        <f t="shared" si="0"/>
        <v>7</v>
      </c>
      <c r="C8" s="48" t="str">
        <f ca="1">OFFSET('h-lot'!A$2,ROUNDDOWN((ROW()-2)/5,0)*10,0)</f>
        <v/>
      </c>
      <c r="D8" s="48" t="s">
        <v>41</v>
      </c>
      <c r="E8" s="35" t="str">
        <f ca="1">OFFSET('h-lot'!A$9,ROUNDDOWN((ROW()-2)/5,0)*10,0)</f>
        <v/>
      </c>
      <c r="F8" s="47" t="str">
        <f t="shared" si="2"/>
        <v/>
      </c>
      <c r="G8" s="56"/>
      <c r="I8" s="48"/>
      <c r="J8" s="48"/>
      <c r="K8" s="48"/>
    </row>
    <row r="9" spans="1:11" ht="12.75">
      <c r="A9" s="35" t="str">
        <f t="shared" si="1"/>
        <v/>
      </c>
      <c r="B9" s="35">
        <f t="shared" si="0"/>
        <v>8</v>
      </c>
      <c r="C9" s="35" t="str">
        <f ca="1">OFFSET('h-lot'!A$3,ROUNDDOWN((ROW()-2)/5,0)*10,0)</f>
        <v/>
      </c>
      <c r="D9" s="35" t="s">
        <v>41</v>
      </c>
      <c r="E9" s="35" t="str">
        <f ca="1">OFFSET('h-lot'!A$8,ROUNDDOWN((ROW()-2)/5,0)*10,0)</f>
        <v/>
      </c>
      <c r="F9" s="47" t="str">
        <f t="shared" si="2"/>
        <v/>
      </c>
      <c r="G9" s="56"/>
      <c r="I9" s="48"/>
      <c r="J9" s="48"/>
      <c r="K9" s="48"/>
    </row>
    <row r="10" spans="1:11" ht="12.75">
      <c r="A10" s="35" t="str">
        <f t="shared" si="1"/>
        <v/>
      </c>
      <c r="B10" s="35">
        <f t="shared" si="0"/>
        <v>9</v>
      </c>
      <c r="C10" s="35" t="str">
        <f ca="1">OFFSET('h-lot'!A$4,ROUNDDOWN((ROW()-2)/5,0)*10,0)</f>
        <v/>
      </c>
      <c r="D10" s="35" t="s">
        <v>41</v>
      </c>
      <c r="E10" s="35" t="str">
        <f ca="1">OFFSET('h-lot'!A$7,ROUNDDOWN((ROW()-2)/5,0)*10,0)</f>
        <v/>
      </c>
      <c r="F10" s="47" t="str">
        <f t="shared" si="2"/>
        <v/>
      </c>
      <c r="G10" s="56"/>
      <c r="I10" s="48"/>
      <c r="J10" s="48"/>
      <c r="K10" s="48"/>
    </row>
    <row r="11" spans="1:11" ht="12.75">
      <c r="A11" s="57" t="str">
        <f t="shared" si="1"/>
        <v/>
      </c>
      <c r="B11" s="57">
        <f t="shared" si="0"/>
        <v>10</v>
      </c>
      <c r="C11" s="57" t="str">
        <f ca="1">OFFSET('h-lot'!A$5,ROUNDDOWN((ROW()-2)/5,0)*10,0)</f>
        <v/>
      </c>
      <c r="D11" s="57" t="s">
        <v>41</v>
      </c>
      <c r="E11" s="57" t="str">
        <f ca="1">OFFSET('h-lot'!A$6,ROUNDDOWN((ROW()-2)/5,0)*10,0)</f>
        <v/>
      </c>
      <c r="F11" s="47" t="str">
        <f t="shared" si="2"/>
        <v/>
      </c>
      <c r="G11" s="56"/>
      <c r="I11" s="48"/>
      <c r="J11" s="48"/>
      <c r="K11" s="48"/>
    </row>
    <row r="12" spans="1:11" ht="12.75">
      <c r="A12" s="37">
        <f>IF(LEN((ROW()+3)/5)&gt;2,"",(ROW()+3)/5)</f>
        <v>3</v>
      </c>
      <c r="B12" s="37">
        <f t="shared" si="0"/>
        <v>11</v>
      </c>
      <c r="C12" s="37" t="str">
        <f ca="1">OFFSET('h-lot'!A$1,ROUNDDOWN((ROW()-2)/5,0)*10,0)</f>
        <v/>
      </c>
      <c r="D12" s="37" t="s">
        <v>41</v>
      </c>
      <c r="E12" s="37" t="str">
        <f ca="1">OFFSET('h-lot'!A$10,ROUNDDOWN((ROW()-2)/5,0)*10,0)</f>
        <v/>
      </c>
      <c r="F12" s="47" t="str">
        <f t="shared" si="2"/>
        <v/>
      </c>
      <c r="G12" s="56"/>
      <c r="I12" s="48"/>
      <c r="J12" s="48"/>
      <c r="K12" s="48"/>
    </row>
    <row r="13" spans="1:11" ht="12.75">
      <c r="A13" s="35" t="str">
        <f t="shared" si="1"/>
        <v/>
      </c>
      <c r="B13" s="35">
        <f t="shared" si="0"/>
        <v>12</v>
      </c>
      <c r="C13" s="48" t="str">
        <f ca="1">OFFSET('h-lot'!A$2,ROUNDDOWN((ROW()-2)/5,0)*10,0)</f>
        <v/>
      </c>
      <c r="D13" s="48" t="s">
        <v>41</v>
      </c>
      <c r="E13" s="35" t="str">
        <f ca="1">OFFSET('h-lot'!A$9,ROUNDDOWN((ROW()-2)/5,0)*10,0)</f>
        <v/>
      </c>
      <c r="F13" s="47" t="str">
        <f t="shared" si="2"/>
        <v/>
      </c>
      <c r="G13" s="56"/>
      <c r="I13" s="48"/>
      <c r="J13" s="48"/>
      <c r="K13" s="48"/>
    </row>
    <row r="14" spans="1:11" ht="12.75">
      <c r="A14" s="35" t="str">
        <f t="shared" si="1"/>
        <v/>
      </c>
      <c r="B14" s="35">
        <f t="shared" si="0"/>
        <v>13</v>
      </c>
      <c r="C14" s="35" t="str">
        <f ca="1">OFFSET('h-lot'!A$3,ROUNDDOWN((ROW()-2)/5,0)*10,0)</f>
        <v/>
      </c>
      <c r="D14" s="35" t="s">
        <v>41</v>
      </c>
      <c r="E14" s="35" t="str">
        <f ca="1">OFFSET('h-lot'!A$8,ROUNDDOWN((ROW()-2)/5,0)*10,0)</f>
        <v/>
      </c>
      <c r="F14" s="47" t="str">
        <f t="shared" si="2"/>
        <v/>
      </c>
      <c r="G14" s="56"/>
      <c r="I14" s="48"/>
      <c r="J14" s="48"/>
      <c r="K14" s="48"/>
    </row>
    <row r="15" spans="1:11" ht="12.75">
      <c r="A15" s="35" t="str">
        <f t="shared" si="1"/>
        <v/>
      </c>
      <c r="B15" s="35">
        <f t="shared" si="0"/>
        <v>14</v>
      </c>
      <c r="C15" s="35" t="str">
        <f ca="1">OFFSET('h-lot'!A$4,ROUNDDOWN((ROW()-2)/5,0)*10,0)</f>
        <v/>
      </c>
      <c r="D15" s="35" t="s">
        <v>41</v>
      </c>
      <c r="E15" s="35" t="str">
        <f ca="1">OFFSET('h-lot'!A$7,ROUNDDOWN((ROW()-2)/5,0)*10,0)</f>
        <v/>
      </c>
      <c r="F15" s="47" t="str">
        <f t="shared" si="2"/>
        <v/>
      </c>
      <c r="G15" s="56"/>
      <c r="I15" s="48"/>
      <c r="J15" s="48"/>
      <c r="K15" s="48"/>
    </row>
    <row r="16" spans="1:11" ht="12.75">
      <c r="A16" s="57" t="str">
        <f t="shared" si="1"/>
        <v/>
      </c>
      <c r="B16" s="57">
        <f t="shared" si="0"/>
        <v>15</v>
      </c>
      <c r="C16" s="57" t="str">
        <f ca="1">OFFSET('h-lot'!A$5,ROUNDDOWN((ROW()-2)/5,0)*10,0)</f>
        <v/>
      </c>
      <c r="D16" s="57" t="s">
        <v>41</v>
      </c>
      <c r="E16" s="57" t="str">
        <f ca="1">OFFSET('h-lot'!A$6,ROUNDDOWN((ROW()-2)/5,0)*10,0)</f>
        <v/>
      </c>
      <c r="F16" s="47" t="str">
        <f t="shared" si="2"/>
        <v/>
      </c>
      <c r="G16" s="56"/>
      <c r="I16" s="48"/>
      <c r="J16" s="48"/>
      <c r="K16" s="48"/>
    </row>
    <row r="17" spans="1:11" ht="12.75">
      <c r="A17" s="37">
        <f>IF(LEN((ROW()+3)/5)&gt;2,"",(ROW()+3)/5)</f>
        <v>4</v>
      </c>
      <c r="B17" s="37">
        <f t="shared" si="0"/>
        <v>16</v>
      </c>
      <c r="C17" s="37" t="str">
        <f ca="1">OFFSET('h-lot'!A$1,ROUNDDOWN((ROW()-2)/5,0)*10,0)</f>
        <v/>
      </c>
      <c r="D17" s="37" t="s">
        <v>41</v>
      </c>
      <c r="E17" s="37" t="str">
        <f ca="1">OFFSET('h-lot'!A$10,ROUNDDOWN((ROW()-2)/5,0)*10,0)</f>
        <v/>
      </c>
      <c r="F17" s="47" t="str">
        <f t="shared" si="2"/>
        <v/>
      </c>
      <c r="G17" s="56"/>
      <c r="I17" s="48"/>
      <c r="J17" s="48"/>
      <c r="K17" s="48"/>
    </row>
    <row r="18" spans="1:11" ht="12.75">
      <c r="A18" s="35" t="str">
        <f t="shared" si="1"/>
        <v/>
      </c>
      <c r="B18" s="35">
        <f t="shared" si="0"/>
        <v>17</v>
      </c>
      <c r="C18" s="48" t="str">
        <f ca="1">OFFSET('h-lot'!A$2,ROUNDDOWN((ROW()-2)/5,0)*10,0)</f>
        <v/>
      </c>
      <c r="D18" s="48" t="s">
        <v>41</v>
      </c>
      <c r="E18" s="35" t="str">
        <f ca="1">OFFSET('h-lot'!A$9,ROUNDDOWN((ROW()-2)/5,0)*10,0)</f>
        <v/>
      </c>
      <c r="F18" s="47" t="str">
        <f t="shared" si="2"/>
        <v/>
      </c>
      <c r="G18" s="56"/>
      <c r="I18" s="48"/>
      <c r="J18" s="48"/>
      <c r="K18" s="48"/>
    </row>
    <row r="19" spans="1:11" ht="12.75">
      <c r="A19" s="35" t="str">
        <f t="shared" si="1"/>
        <v/>
      </c>
      <c r="B19" s="35">
        <f t="shared" si="0"/>
        <v>18</v>
      </c>
      <c r="C19" s="35" t="str">
        <f ca="1">OFFSET('h-lot'!A$3,ROUNDDOWN((ROW()-2)/5,0)*10,0)</f>
        <v/>
      </c>
      <c r="D19" s="35" t="s">
        <v>41</v>
      </c>
      <c r="E19" s="35" t="str">
        <f ca="1">OFFSET('h-lot'!A$8,ROUNDDOWN((ROW()-2)/5,0)*10,0)</f>
        <v/>
      </c>
      <c r="F19" s="47" t="str">
        <f t="shared" si="2"/>
        <v/>
      </c>
      <c r="G19" s="56"/>
      <c r="I19" s="48"/>
      <c r="J19" s="48"/>
      <c r="K19" s="48"/>
    </row>
    <row r="20" spans="1:11" ht="12.75">
      <c r="A20" s="35" t="str">
        <f t="shared" si="1"/>
        <v/>
      </c>
      <c r="B20" s="35">
        <f t="shared" si="0"/>
        <v>19</v>
      </c>
      <c r="C20" s="35" t="str">
        <f ca="1">OFFSET('h-lot'!A$4,ROUNDDOWN((ROW()-2)/5,0)*10,0)</f>
        <v/>
      </c>
      <c r="D20" s="35" t="s">
        <v>41</v>
      </c>
      <c r="E20" s="35" t="str">
        <f ca="1">OFFSET('h-lot'!A$7,ROUNDDOWN((ROW()-2)/5,0)*10,0)</f>
        <v/>
      </c>
      <c r="F20" s="47" t="str">
        <f t="shared" si="2"/>
        <v/>
      </c>
      <c r="G20" s="56"/>
      <c r="I20" s="48"/>
      <c r="J20" s="48"/>
      <c r="K20" s="48"/>
    </row>
    <row r="21" spans="1:11" ht="12.75">
      <c r="A21" s="57" t="str">
        <f t="shared" si="1"/>
        <v/>
      </c>
      <c r="B21" s="57">
        <f t="shared" si="0"/>
        <v>20</v>
      </c>
      <c r="C21" s="57" t="str">
        <f ca="1">OFFSET('h-lot'!A$5,ROUNDDOWN((ROW()-2)/5,0)*10,0)</f>
        <v/>
      </c>
      <c r="D21" s="57" t="s">
        <v>41</v>
      </c>
      <c r="E21" s="57" t="str">
        <f ca="1">OFFSET('h-lot'!A$6,ROUNDDOWN((ROW()-2)/5,0)*10,0)</f>
        <v/>
      </c>
      <c r="F21" s="47" t="str">
        <f t="shared" si="2"/>
        <v/>
      </c>
      <c r="G21" s="56"/>
      <c r="I21" s="48"/>
      <c r="J21" s="48"/>
      <c r="K21" s="48"/>
    </row>
    <row r="22" spans="1:11" ht="12.75">
      <c r="A22" s="37">
        <f>IF(LEN((ROW()+3)/5)&gt;2,"",(ROW()+3)/5)</f>
        <v>5</v>
      </c>
      <c r="B22" s="37">
        <f t="shared" si="0"/>
        <v>21</v>
      </c>
      <c r="C22" s="37" t="str">
        <f ca="1">OFFSET('h-lot'!A$1,ROUNDDOWN((ROW()-2)/5,0)*10,0)</f>
        <v/>
      </c>
      <c r="D22" s="37" t="s">
        <v>41</v>
      </c>
      <c r="E22" s="37" t="str">
        <f ca="1">OFFSET('h-lot'!A$10,ROUNDDOWN((ROW()-2)/5,0)*10,0)</f>
        <v/>
      </c>
      <c r="F22" s="47" t="str">
        <f t="shared" si="2"/>
        <v/>
      </c>
      <c r="G22" s="56"/>
      <c r="I22" s="48"/>
      <c r="J22" s="48"/>
      <c r="K22" s="48"/>
    </row>
    <row r="23" spans="1:11" ht="12.75">
      <c r="A23" s="35" t="str">
        <f t="shared" si="1"/>
        <v/>
      </c>
      <c r="B23" s="35">
        <f t="shared" si="0"/>
        <v>22</v>
      </c>
      <c r="C23" s="48" t="str">
        <f ca="1">OFFSET('h-lot'!A$2,ROUNDDOWN((ROW()-2)/5,0)*10,0)</f>
        <v/>
      </c>
      <c r="D23" s="48" t="s">
        <v>41</v>
      </c>
      <c r="E23" s="35" t="str">
        <f ca="1">OFFSET('h-lot'!A$9,ROUNDDOWN((ROW()-2)/5,0)*10,0)</f>
        <v/>
      </c>
      <c r="F23" s="47" t="str">
        <f t="shared" si="2"/>
        <v/>
      </c>
      <c r="G23" s="56"/>
      <c r="I23" s="48"/>
      <c r="J23" s="48"/>
      <c r="K23" s="48"/>
    </row>
    <row r="24" spans="1:11" ht="12.75">
      <c r="A24" s="35" t="str">
        <f t="shared" si="1"/>
        <v/>
      </c>
      <c r="B24" s="35">
        <f t="shared" si="0"/>
        <v>23</v>
      </c>
      <c r="C24" s="35" t="str">
        <f ca="1">OFFSET('h-lot'!A$3,ROUNDDOWN((ROW()-2)/5,0)*10,0)</f>
        <v/>
      </c>
      <c r="D24" s="35" t="s">
        <v>41</v>
      </c>
      <c r="E24" s="35" t="str">
        <f ca="1">OFFSET('h-lot'!A$8,ROUNDDOWN((ROW()-2)/5,0)*10,0)</f>
        <v/>
      </c>
      <c r="F24" s="47" t="str">
        <f t="shared" si="2"/>
        <v/>
      </c>
      <c r="G24" s="56"/>
      <c r="I24" s="48"/>
      <c r="J24" s="48"/>
      <c r="K24" s="48"/>
    </row>
    <row r="25" spans="1:11" ht="12.75">
      <c r="A25" s="35" t="str">
        <f t="shared" si="1"/>
        <v/>
      </c>
      <c r="B25" s="35">
        <f t="shared" si="0"/>
        <v>24</v>
      </c>
      <c r="C25" s="35" t="str">
        <f ca="1">OFFSET('h-lot'!A$4,ROUNDDOWN((ROW()-2)/5,0)*10,0)</f>
        <v/>
      </c>
      <c r="D25" s="35" t="s">
        <v>41</v>
      </c>
      <c r="E25" s="35" t="str">
        <f ca="1">OFFSET('h-lot'!A$7,ROUNDDOWN((ROW()-2)/5,0)*10,0)</f>
        <v/>
      </c>
      <c r="F25" s="47" t="str">
        <f t="shared" si="2"/>
        <v/>
      </c>
      <c r="G25" s="56"/>
      <c r="I25" s="48"/>
      <c r="J25" s="48"/>
      <c r="K25" s="48"/>
    </row>
    <row r="26" spans="1:11" ht="12.75">
      <c r="A26" s="57" t="str">
        <f t="shared" si="1"/>
        <v/>
      </c>
      <c r="B26" s="57">
        <f t="shared" si="0"/>
        <v>25</v>
      </c>
      <c r="C26" s="57" t="str">
        <f ca="1">OFFSET('h-lot'!A$5,ROUNDDOWN((ROW()-2)/5,0)*10,0)</f>
        <v/>
      </c>
      <c r="D26" s="57" t="s">
        <v>41</v>
      </c>
      <c r="E26" s="57" t="str">
        <f ca="1">OFFSET('h-lot'!A$6,ROUNDDOWN((ROW()-2)/5,0)*10,0)</f>
        <v/>
      </c>
      <c r="F26" s="47" t="str">
        <f t="shared" si="2"/>
        <v/>
      </c>
      <c r="G26" s="56"/>
      <c r="I26" s="48"/>
      <c r="J26" s="48"/>
      <c r="K26" s="48"/>
    </row>
    <row r="27" spans="1:11" ht="12.75">
      <c r="A27" s="37">
        <f>IF(LEN((ROW()+3)/5)&gt;2,"",(ROW()+3)/5)</f>
        <v>6</v>
      </c>
      <c r="B27" s="37">
        <f t="shared" si="0"/>
        <v>26</v>
      </c>
      <c r="C27" s="37" t="str">
        <f ca="1">OFFSET('h-lot'!A$1,ROUNDDOWN((ROW()-2)/5,0)*10,0)</f>
        <v/>
      </c>
      <c r="D27" s="37" t="s">
        <v>41</v>
      </c>
      <c r="E27" s="37" t="str">
        <f ca="1">OFFSET('h-lot'!A$10,ROUNDDOWN((ROW()-2)/5,0)*10,0)</f>
        <v/>
      </c>
      <c r="F27" s="47" t="str">
        <f t="shared" si="2"/>
        <v/>
      </c>
      <c r="G27" s="56"/>
      <c r="I27" s="48"/>
      <c r="J27" s="48"/>
      <c r="K27" s="48"/>
    </row>
    <row r="28" spans="1:11" ht="12.75">
      <c r="A28" s="35" t="str">
        <f t="shared" si="1"/>
        <v/>
      </c>
      <c r="B28" s="35">
        <f t="shared" si="0"/>
        <v>27</v>
      </c>
      <c r="C28" s="48" t="str">
        <f ca="1">OFFSET('h-lot'!A$2,ROUNDDOWN((ROW()-2)/5,0)*10,0)</f>
        <v/>
      </c>
      <c r="D28" s="48" t="s">
        <v>41</v>
      </c>
      <c r="E28" s="35" t="str">
        <f ca="1">OFFSET('h-lot'!A$9,ROUNDDOWN((ROW()-2)/5,0)*10,0)</f>
        <v/>
      </c>
      <c r="F28" s="47" t="str">
        <f t="shared" si="2"/>
        <v/>
      </c>
      <c r="G28" s="56"/>
      <c r="I28" s="48"/>
      <c r="J28" s="48"/>
      <c r="K28" s="48"/>
    </row>
    <row r="29" spans="1:11" ht="12.75">
      <c r="A29" s="35" t="str">
        <f t="shared" si="1"/>
        <v/>
      </c>
      <c r="B29" s="35">
        <f t="shared" si="0"/>
        <v>28</v>
      </c>
      <c r="C29" s="35" t="str">
        <f ca="1">OFFSET('h-lot'!A$3,ROUNDDOWN((ROW()-2)/5,0)*10,0)</f>
        <v/>
      </c>
      <c r="D29" s="35" t="s">
        <v>41</v>
      </c>
      <c r="E29" s="35" t="str">
        <f ca="1">OFFSET('h-lot'!A$8,ROUNDDOWN((ROW()-2)/5,0)*10,0)</f>
        <v/>
      </c>
      <c r="F29" s="47" t="str">
        <f t="shared" si="2"/>
        <v/>
      </c>
      <c r="G29" s="56"/>
      <c r="I29" s="48"/>
      <c r="J29" s="48"/>
      <c r="K29" s="48"/>
    </row>
    <row r="30" spans="1:11" ht="12.75">
      <c r="A30" s="35" t="str">
        <f t="shared" si="1"/>
        <v/>
      </c>
      <c r="B30" s="35">
        <f t="shared" si="0"/>
        <v>29</v>
      </c>
      <c r="C30" s="35" t="str">
        <f ca="1">OFFSET('h-lot'!A$4,ROUNDDOWN((ROW()-2)/5,0)*10,0)</f>
        <v/>
      </c>
      <c r="D30" s="35" t="s">
        <v>41</v>
      </c>
      <c r="E30" s="35" t="str">
        <f ca="1">OFFSET('h-lot'!A$7,ROUNDDOWN((ROW()-2)/5,0)*10,0)</f>
        <v/>
      </c>
      <c r="F30" s="47" t="str">
        <f t="shared" si="2"/>
        <v/>
      </c>
      <c r="G30" s="56"/>
      <c r="I30" s="48"/>
      <c r="J30" s="48"/>
      <c r="K30" s="48"/>
    </row>
    <row r="31" spans="1:11" ht="12.75">
      <c r="A31" s="57" t="str">
        <f t="shared" si="1"/>
        <v/>
      </c>
      <c r="B31" s="57">
        <f t="shared" si="0"/>
        <v>30</v>
      </c>
      <c r="C31" s="57" t="str">
        <f ca="1">OFFSET('h-lot'!A$5,ROUNDDOWN((ROW()-2)/5,0)*10,0)</f>
        <v/>
      </c>
      <c r="D31" s="57" t="s">
        <v>41</v>
      </c>
      <c r="E31" s="57" t="str">
        <f ca="1">OFFSET('h-lot'!A$6,ROUNDDOWN((ROW()-2)/5,0)*10,0)</f>
        <v/>
      </c>
      <c r="F31" s="47" t="str">
        <f t="shared" si="2"/>
        <v/>
      </c>
      <c r="G31" s="56"/>
      <c r="I31" s="48"/>
      <c r="J31" s="48"/>
      <c r="K31" s="48"/>
    </row>
    <row r="32" spans="1:11" ht="12.75">
      <c r="A32" s="37">
        <f>IF(LEN((ROW()+3)/5)&gt;2,"",(ROW()+3)/5)</f>
        <v>7</v>
      </c>
      <c r="B32" s="37">
        <f t="shared" si="0"/>
        <v>31</v>
      </c>
      <c r="C32" s="37" t="str">
        <f ca="1">OFFSET('h-lot'!A$1,ROUNDDOWN((ROW()-2)/5,0)*10,0)</f>
        <v/>
      </c>
      <c r="D32" s="37" t="s">
        <v>41</v>
      </c>
      <c r="E32" s="37" t="str">
        <f ca="1">OFFSET('h-lot'!A$10,ROUNDDOWN((ROW()-2)/5,0)*10,0)</f>
        <v/>
      </c>
      <c r="F32" s="47" t="str">
        <f t="shared" si="2"/>
        <v/>
      </c>
      <c r="G32" s="56"/>
      <c r="I32" s="48"/>
      <c r="J32" s="48"/>
      <c r="K32" s="48"/>
    </row>
    <row r="33" spans="1:11" ht="12.75">
      <c r="A33" s="35" t="str">
        <f t="shared" si="1"/>
        <v/>
      </c>
      <c r="B33" s="35">
        <f t="shared" si="0"/>
        <v>32</v>
      </c>
      <c r="C33" s="48" t="str">
        <f ca="1">OFFSET('h-lot'!A$2,ROUNDDOWN((ROW()-2)/5,0)*10,0)</f>
        <v/>
      </c>
      <c r="D33" s="48" t="s">
        <v>41</v>
      </c>
      <c r="E33" s="35" t="str">
        <f ca="1">OFFSET('h-lot'!A$9,ROUNDDOWN((ROW()-2)/5,0)*10,0)</f>
        <v/>
      </c>
      <c r="F33" s="47" t="str">
        <f t="shared" si="2"/>
        <v/>
      </c>
      <c r="G33" s="56"/>
      <c r="I33" s="48"/>
      <c r="J33" s="48"/>
      <c r="K33" s="48"/>
    </row>
    <row r="34" spans="1:11" ht="12.75">
      <c r="A34" s="35" t="str">
        <f t="shared" si="1"/>
        <v/>
      </c>
      <c r="B34" s="35">
        <f t="shared" si="0"/>
        <v>33</v>
      </c>
      <c r="C34" s="35" t="str">
        <f ca="1">OFFSET('h-lot'!A$3,ROUNDDOWN((ROW()-2)/5,0)*10,0)</f>
        <v/>
      </c>
      <c r="D34" s="35" t="s">
        <v>41</v>
      </c>
      <c r="E34" s="35" t="str">
        <f ca="1">OFFSET('h-lot'!A$8,ROUNDDOWN((ROW()-2)/5,0)*10,0)</f>
        <v/>
      </c>
      <c r="F34" s="47" t="str">
        <f t="shared" si="2"/>
        <v/>
      </c>
      <c r="G34" s="56"/>
      <c r="I34" s="48"/>
      <c r="J34" s="48"/>
      <c r="K34" s="48"/>
    </row>
    <row r="35" spans="1:11" ht="12.75">
      <c r="A35" s="35" t="str">
        <f t="shared" si="1"/>
        <v/>
      </c>
      <c r="B35" s="35">
        <f t="shared" si="0"/>
        <v>34</v>
      </c>
      <c r="C35" s="35" t="str">
        <f ca="1">OFFSET('h-lot'!A$4,ROUNDDOWN((ROW()-2)/5,0)*10,0)</f>
        <v/>
      </c>
      <c r="D35" s="35" t="s">
        <v>41</v>
      </c>
      <c r="E35" s="35" t="str">
        <f ca="1">OFFSET('h-lot'!A$7,ROUNDDOWN((ROW()-2)/5,0)*10,0)</f>
        <v/>
      </c>
      <c r="F35" s="47" t="str">
        <f t="shared" si="2"/>
        <v/>
      </c>
      <c r="G35" s="56"/>
      <c r="I35" s="48"/>
      <c r="J35" s="48"/>
      <c r="K35" s="48"/>
    </row>
    <row r="36" spans="1:11" ht="12.75">
      <c r="A36" s="57" t="str">
        <f t="shared" si="1"/>
        <v/>
      </c>
      <c r="B36" s="57">
        <f t="shared" si="0"/>
        <v>35</v>
      </c>
      <c r="C36" s="57" t="str">
        <f ca="1">OFFSET('h-lot'!A$5,ROUNDDOWN((ROW()-2)/5,0)*10,0)</f>
        <v/>
      </c>
      <c r="D36" s="57" t="s">
        <v>41</v>
      </c>
      <c r="E36" s="57" t="str">
        <f ca="1">OFFSET('h-lot'!A$6,ROUNDDOWN((ROW()-2)/5,0)*10,0)</f>
        <v/>
      </c>
      <c r="F36" s="47" t="str">
        <f t="shared" si="2"/>
        <v/>
      </c>
      <c r="G36" s="56"/>
      <c r="I36" s="48"/>
      <c r="J36" s="48"/>
      <c r="K36" s="48"/>
    </row>
    <row r="37" spans="1:11" ht="12.75">
      <c r="A37" s="37">
        <f>IF(LEN((ROW()+3)/5)&gt;2,"",(ROW()+3)/5)</f>
        <v>8</v>
      </c>
      <c r="B37" s="37">
        <f t="shared" si="0"/>
        <v>36</v>
      </c>
      <c r="C37" s="37" t="str">
        <f ca="1">OFFSET('h-lot'!A$1,ROUNDDOWN((ROW()-2)/5,0)*10,0)</f>
        <v/>
      </c>
      <c r="D37" s="37" t="s">
        <v>41</v>
      </c>
      <c r="E37" s="37" t="str">
        <f ca="1">OFFSET('h-lot'!A$10,ROUNDDOWN((ROW()-2)/5,0)*10,0)</f>
        <v/>
      </c>
      <c r="F37" s="47" t="str">
        <f t="shared" si="2"/>
        <v/>
      </c>
      <c r="G37" s="56"/>
      <c r="I37" s="48"/>
      <c r="J37" s="48"/>
      <c r="K37" s="48"/>
    </row>
    <row r="38" spans="1:11" ht="12.75">
      <c r="A38" s="35" t="str">
        <f t="shared" si="1"/>
        <v/>
      </c>
      <c r="B38" s="35">
        <f t="shared" si="0"/>
        <v>37</v>
      </c>
      <c r="C38" s="48" t="str">
        <f ca="1">OFFSET('h-lot'!A$2,ROUNDDOWN((ROW()-2)/5,0)*10,0)</f>
        <v/>
      </c>
      <c r="D38" s="48" t="s">
        <v>41</v>
      </c>
      <c r="E38" s="35" t="str">
        <f ca="1">OFFSET('h-lot'!A$9,ROUNDDOWN((ROW()-2)/5,0)*10,0)</f>
        <v/>
      </c>
      <c r="F38" s="47" t="str">
        <f t="shared" si="2"/>
        <v/>
      </c>
      <c r="G38" s="56"/>
      <c r="I38" s="48"/>
      <c r="J38" s="48"/>
      <c r="K38" s="48"/>
    </row>
    <row r="39" spans="1:11" ht="12.75">
      <c r="A39" s="35" t="str">
        <f t="shared" si="1"/>
        <v/>
      </c>
      <c r="B39" s="35">
        <f t="shared" si="0"/>
        <v>38</v>
      </c>
      <c r="C39" s="35" t="str">
        <f ca="1">OFFSET('h-lot'!A$3,ROUNDDOWN((ROW()-2)/5,0)*10,0)</f>
        <v/>
      </c>
      <c r="D39" s="35" t="s">
        <v>41</v>
      </c>
      <c r="E39" s="35" t="str">
        <f ca="1">OFFSET('h-lot'!A$8,ROUNDDOWN((ROW()-2)/5,0)*10,0)</f>
        <v/>
      </c>
      <c r="F39" s="47" t="str">
        <f t="shared" si="2"/>
        <v/>
      </c>
      <c r="G39" s="56"/>
      <c r="I39" s="48"/>
      <c r="J39" s="48"/>
      <c r="K39" s="48"/>
    </row>
    <row r="40" spans="1:11" ht="12.75">
      <c r="A40" s="35" t="str">
        <f t="shared" si="1"/>
        <v/>
      </c>
      <c r="B40" s="35">
        <f t="shared" si="0"/>
        <v>39</v>
      </c>
      <c r="C40" s="35" t="str">
        <f ca="1">OFFSET('h-lot'!A$4,ROUNDDOWN((ROW()-2)/5,0)*10,0)</f>
        <v/>
      </c>
      <c r="D40" s="35" t="s">
        <v>41</v>
      </c>
      <c r="E40" s="35" t="str">
        <f ca="1">OFFSET('h-lot'!A$7,ROUNDDOWN((ROW()-2)/5,0)*10,0)</f>
        <v/>
      </c>
      <c r="F40" s="47" t="str">
        <f t="shared" si="2"/>
        <v/>
      </c>
      <c r="G40" s="56"/>
      <c r="I40" s="48"/>
      <c r="J40" s="48"/>
      <c r="K40" s="48"/>
    </row>
    <row r="41" spans="1:11" ht="12.75">
      <c r="A41" s="57" t="str">
        <f t="shared" si="1"/>
        <v/>
      </c>
      <c r="B41" s="57">
        <f t="shared" si="0"/>
        <v>40</v>
      </c>
      <c r="C41" s="57" t="str">
        <f ca="1">OFFSET('h-lot'!A$5,ROUNDDOWN((ROW()-2)/5,0)*10,0)</f>
        <v/>
      </c>
      <c r="D41" s="57" t="s">
        <v>41</v>
      </c>
      <c r="E41" s="57" t="str">
        <f ca="1">OFFSET('h-lot'!A$6,ROUNDDOWN((ROW()-2)/5,0)*10,0)</f>
        <v/>
      </c>
      <c r="F41" s="47" t="str">
        <f t="shared" si="2"/>
        <v/>
      </c>
      <c r="G41" s="56"/>
      <c r="I41" s="48"/>
      <c r="J41" s="48"/>
      <c r="K41" s="48"/>
    </row>
    <row r="42" spans="1:11" ht="12.75">
      <c r="A42" s="37">
        <f>IF(LEN((ROW()+3)/5)&gt;2,"",(ROW()+3)/5)</f>
        <v>9</v>
      </c>
      <c r="B42" s="37">
        <f t="shared" si="0"/>
        <v>41</v>
      </c>
      <c r="C42" s="37" t="str">
        <f ca="1">OFFSET('h-lot'!A$1,ROUNDDOWN((ROW()-2)/5,0)*10,0)</f>
        <v/>
      </c>
      <c r="D42" s="37" t="s">
        <v>41</v>
      </c>
      <c r="E42" s="37" t="str">
        <f ca="1">OFFSET('h-lot'!A$10,ROUNDDOWN((ROW()-2)/5,0)*10,0)</f>
        <v/>
      </c>
      <c r="F42" s="47" t="str">
        <f t="shared" si="2"/>
        <v/>
      </c>
      <c r="G42" s="56"/>
      <c r="I42" s="48"/>
      <c r="J42" s="48"/>
      <c r="K42" s="48"/>
    </row>
    <row r="43" spans="1:11" ht="12.75">
      <c r="A43" s="35" t="str">
        <f t="shared" si="1"/>
        <v/>
      </c>
      <c r="B43" s="35">
        <f t="shared" si="0"/>
        <v>42</v>
      </c>
      <c r="C43" s="48" t="str">
        <f ca="1">OFFSET('h-lot'!A$2,ROUNDDOWN((ROW()-2)/5,0)*10,0)</f>
        <v/>
      </c>
      <c r="D43" s="48" t="s">
        <v>41</v>
      </c>
      <c r="E43" s="35" t="str">
        <f ca="1">OFFSET('h-lot'!A$9,ROUNDDOWN((ROW()-2)/5,0)*10,0)</f>
        <v/>
      </c>
      <c r="F43" s="47" t="str">
        <f t="shared" si="2"/>
        <v/>
      </c>
      <c r="G43" s="56"/>
      <c r="I43" s="48"/>
      <c r="J43" s="48"/>
      <c r="K43" s="48"/>
    </row>
    <row r="44" spans="1:11" ht="12.75">
      <c r="A44" s="35" t="str">
        <f t="shared" si="1"/>
        <v/>
      </c>
      <c r="B44" s="35">
        <f t="shared" si="0"/>
        <v>43</v>
      </c>
      <c r="C44" s="35" t="str">
        <f ca="1">OFFSET('h-lot'!A$3,ROUNDDOWN((ROW()-2)/5,0)*10,0)</f>
        <v/>
      </c>
      <c r="D44" s="35" t="s">
        <v>41</v>
      </c>
      <c r="E44" s="35" t="str">
        <f ca="1">OFFSET('h-lot'!A$8,ROUNDDOWN((ROW()-2)/5,0)*10,0)</f>
        <v/>
      </c>
      <c r="F44" s="47" t="str">
        <f t="shared" si="2"/>
        <v/>
      </c>
      <c r="G44" s="56"/>
      <c r="I44" s="48"/>
      <c r="J44" s="48"/>
      <c r="K44" s="48"/>
    </row>
    <row r="45" spans="1:11" ht="12.75">
      <c r="A45" s="35" t="str">
        <f t="shared" si="1"/>
        <v/>
      </c>
      <c r="B45" s="35">
        <f t="shared" si="0"/>
        <v>44</v>
      </c>
      <c r="C45" s="35" t="str">
        <f ca="1">OFFSET('h-lot'!A$4,ROUNDDOWN((ROW()-2)/5,0)*10,0)</f>
        <v/>
      </c>
      <c r="D45" s="35" t="s">
        <v>41</v>
      </c>
      <c r="E45" s="35" t="str">
        <f ca="1">OFFSET('h-lot'!A$7,ROUNDDOWN((ROW()-2)/5,0)*10,0)</f>
        <v/>
      </c>
      <c r="F45" s="47" t="str">
        <f t="shared" si="2"/>
        <v/>
      </c>
      <c r="G45" s="56"/>
      <c r="I45" s="48"/>
      <c r="J45" s="48"/>
      <c r="K45" s="48"/>
    </row>
    <row r="46" spans="1:11" ht="12.75">
      <c r="A46" s="57" t="str">
        <f t="shared" si="1"/>
        <v/>
      </c>
      <c r="B46" s="57">
        <f t="shared" si="0"/>
        <v>45</v>
      </c>
      <c r="C46" s="57" t="str">
        <f ca="1">OFFSET('h-lot'!A$5,ROUNDDOWN((ROW()-2)/5,0)*10,0)</f>
        <v/>
      </c>
      <c r="D46" s="57" t="s">
        <v>41</v>
      </c>
      <c r="E46" s="57" t="str">
        <f ca="1">OFFSET('h-lot'!A$6,ROUNDDOWN((ROW()-2)/5,0)*10,0)</f>
        <v/>
      </c>
      <c r="F46" s="47" t="str">
        <f t="shared" si="2"/>
        <v/>
      </c>
      <c r="G46" s="56"/>
      <c r="I46" s="48"/>
      <c r="J46" s="48"/>
      <c r="K46" s="48"/>
    </row>
    <row r="47" spans="1:11" ht="12.75">
      <c r="A47" s="37">
        <f>IF(LEN((ROW()+3)/5)&gt;2,"",(ROW()+3)/5)</f>
        <v>10</v>
      </c>
      <c r="B47" s="37">
        <f aca="true" t="shared" si="3" ref="B47:B106">ROW()-1</f>
        <v>46</v>
      </c>
      <c r="C47" s="37" t="str">
        <f ca="1">OFFSET('h-lot'!A$1,ROUNDDOWN((ROW()-2)/5,0)*10,0)</f>
        <v/>
      </c>
      <c r="D47" s="37" t="s">
        <v>41</v>
      </c>
      <c r="E47" s="37" t="str">
        <f ca="1">OFFSET('h-lot'!A$10,ROUNDDOWN((ROW()-2)/5,0)*10,0)</f>
        <v/>
      </c>
      <c r="F47" s="47" t="str">
        <f t="shared" si="2"/>
        <v/>
      </c>
      <c r="G47" s="56"/>
      <c r="I47" s="48"/>
      <c r="J47" s="48"/>
      <c r="K47" s="48"/>
    </row>
    <row r="48" spans="1:11" ht="12.75">
      <c r="A48" s="35" t="str">
        <f aca="true" t="shared" si="4" ref="A48:A106">IF(LEN((ROW()+3)/5)&gt;2,"",(ROW()+3)/5)</f>
        <v/>
      </c>
      <c r="B48" s="35">
        <f t="shared" si="3"/>
        <v>47</v>
      </c>
      <c r="C48" s="48" t="str">
        <f ca="1">OFFSET('h-lot'!A$2,ROUNDDOWN((ROW()-2)/5,0)*10,0)</f>
        <v/>
      </c>
      <c r="D48" s="48" t="s">
        <v>41</v>
      </c>
      <c r="E48" s="35" t="str">
        <f ca="1">OFFSET('h-lot'!A$9,ROUNDDOWN((ROW()-2)/5,0)*10,0)</f>
        <v/>
      </c>
      <c r="F48" s="47" t="str">
        <f t="shared" si="2"/>
        <v/>
      </c>
      <c r="G48" s="56"/>
      <c r="I48" s="48"/>
      <c r="J48" s="48"/>
      <c r="K48" s="48"/>
    </row>
    <row r="49" spans="1:11" ht="12.75">
      <c r="A49" s="35" t="str">
        <f t="shared" si="4"/>
        <v/>
      </c>
      <c r="B49" s="35">
        <f t="shared" si="3"/>
        <v>48</v>
      </c>
      <c r="C49" s="35" t="str">
        <f ca="1">OFFSET('h-lot'!A$3,ROUNDDOWN((ROW()-2)/5,0)*10,0)</f>
        <v/>
      </c>
      <c r="D49" s="35" t="s">
        <v>41</v>
      </c>
      <c r="E49" s="35" t="str">
        <f ca="1">OFFSET('h-lot'!A$8,ROUNDDOWN((ROW()-2)/5,0)*10,0)</f>
        <v/>
      </c>
      <c r="F49" s="47" t="str">
        <f t="shared" si="2"/>
        <v/>
      </c>
      <c r="G49" s="56"/>
      <c r="I49" s="48"/>
      <c r="J49" s="48"/>
      <c r="K49" s="48"/>
    </row>
    <row r="50" spans="1:11" ht="12.75">
      <c r="A50" s="35" t="str">
        <f t="shared" si="4"/>
        <v/>
      </c>
      <c r="B50" s="35">
        <f t="shared" si="3"/>
        <v>49</v>
      </c>
      <c r="C50" s="35" t="str">
        <f ca="1">OFFSET('h-lot'!A$4,ROUNDDOWN((ROW()-2)/5,0)*10,0)</f>
        <v/>
      </c>
      <c r="D50" s="35" t="s">
        <v>41</v>
      </c>
      <c r="E50" s="35" t="str">
        <f ca="1">OFFSET('h-lot'!A$7,ROUNDDOWN((ROW()-2)/5,0)*10,0)</f>
        <v/>
      </c>
      <c r="F50" s="47" t="str">
        <f t="shared" si="2"/>
        <v/>
      </c>
      <c r="G50" s="56"/>
      <c r="I50" s="48"/>
      <c r="J50" s="48"/>
      <c r="K50" s="48"/>
    </row>
    <row r="51" spans="1:11" ht="12.75">
      <c r="A51" s="57" t="str">
        <f t="shared" si="4"/>
        <v/>
      </c>
      <c r="B51" s="57">
        <f t="shared" si="3"/>
        <v>50</v>
      </c>
      <c r="C51" s="57" t="str">
        <f ca="1">OFFSET('h-lot'!A$5,ROUNDDOWN((ROW()-2)/5,0)*10,0)</f>
        <v/>
      </c>
      <c r="D51" s="57" t="s">
        <v>41</v>
      </c>
      <c r="E51" s="57" t="str">
        <f ca="1">OFFSET('h-lot'!A$6,ROUNDDOWN((ROW()-2)/5,0)*10,0)</f>
        <v/>
      </c>
      <c r="F51" s="47" t="str">
        <f t="shared" si="2"/>
        <v/>
      </c>
      <c r="G51" s="56"/>
      <c r="I51" s="48"/>
      <c r="J51" s="48"/>
      <c r="K51" s="48"/>
    </row>
    <row r="52" spans="1:11" ht="12.75">
      <c r="A52" s="37">
        <f>IF(LEN((ROW()+3)/5)&gt;2,"",(ROW()+3)/5)</f>
        <v>11</v>
      </c>
      <c r="B52" s="37">
        <f t="shared" si="3"/>
        <v>51</v>
      </c>
      <c r="C52" s="37" t="str">
        <f ca="1">OFFSET('h-lot'!A$1,ROUNDDOWN((ROW()-2)/5,0)*10,0)</f>
        <v/>
      </c>
      <c r="D52" s="37" t="s">
        <v>41</v>
      </c>
      <c r="E52" s="37" t="str">
        <f ca="1">OFFSET('h-lot'!A$10,ROUNDDOWN((ROW()-2)/5,0)*10,0)</f>
        <v/>
      </c>
      <c r="F52" s="47" t="str">
        <f t="shared" si="2"/>
        <v/>
      </c>
      <c r="G52" s="56"/>
      <c r="I52" s="48"/>
      <c r="J52" s="48"/>
      <c r="K52" s="48"/>
    </row>
    <row r="53" spans="1:11" ht="12.75">
      <c r="A53" s="35" t="str">
        <f t="shared" si="4"/>
        <v/>
      </c>
      <c r="B53" s="35">
        <f t="shared" si="3"/>
        <v>52</v>
      </c>
      <c r="C53" s="48" t="str">
        <f ca="1">OFFSET('h-lot'!A$2,ROUNDDOWN((ROW()-2)/5,0)*10,0)</f>
        <v/>
      </c>
      <c r="D53" s="48" t="s">
        <v>41</v>
      </c>
      <c r="E53" s="35" t="str">
        <f ca="1">OFFSET('h-lot'!A$9,ROUNDDOWN((ROW()-2)/5,0)*10,0)</f>
        <v/>
      </c>
      <c r="F53" s="47" t="str">
        <f t="shared" si="2"/>
        <v/>
      </c>
      <c r="G53" s="56"/>
      <c r="I53" s="48"/>
      <c r="J53" s="48"/>
      <c r="K53" s="48"/>
    </row>
    <row r="54" spans="1:11" ht="12.75">
      <c r="A54" s="35" t="str">
        <f t="shared" si="4"/>
        <v/>
      </c>
      <c r="B54" s="35">
        <f t="shared" si="3"/>
        <v>53</v>
      </c>
      <c r="C54" s="35" t="str">
        <f ca="1">OFFSET('h-lot'!A$3,ROUNDDOWN((ROW()-2)/5,0)*10,0)</f>
        <v/>
      </c>
      <c r="D54" s="35" t="s">
        <v>41</v>
      </c>
      <c r="E54" s="35" t="str">
        <f ca="1">OFFSET('h-lot'!A$8,ROUNDDOWN((ROW()-2)/5,0)*10,0)</f>
        <v/>
      </c>
      <c r="F54" s="47" t="str">
        <f t="shared" si="2"/>
        <v/>
      </c>
      <c r="G54" s="56"/>
      <c r="I54" s="48"/>
      <c r="J54" s="48"/>
      <c r="K54" s="48"/>
    </row>
    <row r="55" spans="1:11" ht="12.75">
      <c r="A55" s="35" t="str">
        <f t="shared" si="4"/>
        <v/>
      </c>
      <c r="B55" s="35">
        <f t="shared" si="3"/>
        <v>54</v>
      </c>
      <c r="C55" s="35" t="str">
        <f ca="1">OFFSET('h-lot'!A$4,ROUNDDOWN((ROW()-2)/5,0)*10,0)</f>
        <v/>
      </c>
      <c r="D55" s="35" t="s">
        <v>41</v>
      </c>
      <c r="E55" s="35" t="str">
        <f ca="1">OFFSET('h-lot'!A$7,ROUNDDOWN((ROW()-2)/5,0)*10,0)</f>
        <v/>
      </c>
      <c r="F55" s="47" t="str">
        <f t="shared" si="2"/>
        <v/>
      </c>
      <c r="G55" s="56"/>
      <c r="I55" s="48"/>
      <c r="J55" s="48"/>
      <c r="K55" s="48"/>
    </row>
    <row r="56" spans="1:11" ht="12.75">
      <c r="A56" s="57" t="str">
        <f t="shared" si="4"/>
        <v/>
      </c>
      <c r="B56" s="57">
        <f t="shared" si="3"/>
        <v>55</v>
      </c>
      <c r="C56" s="57" t="str">
        <f ca="1">OFFSET('h-lot'!A$5,ROUNDDOWN((ROW()-2)/5,0)*10,0)</f>
        <v/>
      </c>
      <c r="D56" s="57" t="s">
        <v>41</v>
      </c>
      <c r="E56" s="57" t="str">
        <f ca="1">OFFSET('h-lot'!A$6,ROUNDDOWN((ROW()-2)/5,0)*10,0)</f>
        <v/>
      </c>
      <c r="F56" s="47" t="str">
        <f t="shared" si="2"/>
        <v/>
      </c>
      <c r="G56" s="56"/>
      <c r="I56" s="48"/>
      <c r="J56" s="48"/>
      <c r="K56" s="48"/>
    </row>
    <row r="57" spans="1:11" ht="12.75">
      <c r="A57" s="37">
        <f>IF(LEN((ROW()+3)/5)&gt;2,"",(ROW()+3)/5)</f>
        <v>12</v>
      </c>
      <c r="B57" s="37">
        <f t="shared" si="3"/>
        <v>56</v>
      </c>
      <c r="C57" s="37" t="str">
        <f ca="1">OFFSET('h-lot'!A$1,ROUNDDOWN((ROW()-2)/5,0)*10,0)</f>
        <v/>
      </c>
      <c r="D57" s="37" t="s">
        <v>41</v>
      </c>
      <c r="E57" s="37" t="str">
        <f ca="1">OFFSET('h-lot'!A$10,ROUNDDOWN((ROW()-2)/5,0)*10,0)</f>
        <v/>
      </c>
      <c r="F57" s="47" t="str">
        <f t="shared" si="2"/>
        <v/>
      </c>
      <c r="G57" s="56"/>
      <c r="I57" s="48"/>
      <c r="J57" s="48"/>
      <c r="K57" s="48"/>
    </row>
    <row r="58" spans="1:11" ht="12.75">
      <c r="A58" s="35" t="str">
        <f t="shared" si="4"/>
        <v/>
      </c>
      <c r="B58" s="35">
        <f t="shared" si="3"/>
        <v>57</v>
      </c>
      <c r="C58" s="48" t="str">
        <f ca="1">OFFSET('h-lot'!A$2,ROUNDDOWN((ROW()-2)/5,0)*10,0)</f>
        <v/>
      </c>
      <c r="D58" s="48" t="s">
        <v>41</v>
      </c>
      <c r="E58" s="35" t="str">
        <f ca="1">OFFSET('h-lot'!A$9,ROUNDDOWN((ROW()-2)/5,0)*10,0)</f>
        <v/>
      </c>
      <c r="F58" s="47" t="str">
        <f t="shared" si="2"/>
        <v/>
      </c>
      <c r="G58" s="56"/>
      <c r="I58" s="48"/>
      <c r="J58" s="48"/>
      <c r="K58" s="48"/>
    </row>
    <row r="59" spans="1:11" ht="12.75">
      <c r="A59" s="35" t="str">
        <f t="shared" si="4"/>
        <v/>
      </c>
      <c r="B59" s="35">
        <f t="shared" si="3"/>
        <v>58</v>
      </c>
      <c r="C59" s="35" t="str">
        <f ca="1">OFFSET('h-lot'!A$3,ROUNDDOWN((ROW()-2)/5,0)*10,0)</f>
        <v/>
      </c>
      <c r="D59" s="35" t="s">
        <v>41</v>
      </c>
      <c r="E59" s="35" t="str">
        <f ca="1">OFFSET('h-lot'!A$8,ROUNDDOWN((ROW()-2)/5,0)*10,0)</f>
        <v/>
      </c>
      <c r="F59" s="47" t="str">
        <f t="shared" si="2"/>
        <v/>
      </c>
      <c r="G59" s="56"/>
      <c r="I59" s="48"/>
      <c r="J59" s="48"/>
      <c r="K59" s="48"/>
    </row>
    <row r="60" spans="1:11" ht="12.75">
      <c r="A60" s="35" t="str">
        <f t="shared" si="4"/>
        <v/>
      </c>
      <c r="B60" s="35">
        <f t="shared" si="3"/>
        <v>59</v>
      </c>
      <c r="C60" s="35" t="str">
        <f ca="1">OFFSET('h-lot'!A$4,ROUNDDOWN((ROW()-2)/5,0)*10,0)</f>
        <v/>
      </c>
      <c r="D60" s="35" t="s">
        <v>41</v>
      </c>
      <c r="E60" s="35" t="str">
        <f ca="1">OFFSET('h-lot'!A$7,ROUNDDOWN((ROW()-2)/5,0)*10,0)</f>
        <v/>
      </c>
      <c r="F60" s="47" t="str">
        <f t="shared" si="2"/>
        <v/>
      </c>
      <c r="G60" s="56"/>
      <c r="I60" s="48"/>
      <c r="J60" s="48"/>
      <c r="K60" s="48"/>
    </row>
    <row r="61" spans="1:11" ht="12.75">
      <c r="A61" s="57" t="str">
        <f t="shared" si="4"/>
        <v/>
      </c>
      <c r="B61" s="57">
        <f t="shared" si="3"/>
        <v>60</v>
      </c>
      <c r="C61" s="57" t="str">
        <f ca="1">OFFSET('h-lot'!A$5,ROUNDDOWN((ROW()-2)/5,0)*10,0)</f>
        <v/>
      </c>
      <c r="D61" s="57" t="s">
        <v>41</v>
      </c>
      <c r="E61" s="57" t="str">
        <f ca="1">OFFSET('h-lot'!A$6,ROUNDDOWN((ROW()-2)/5,0)*10,0)</f>
        <v/>
      </c>
      <c r="F61" s="47" t="str">
        <f t="shared" si="2"/>
        <v/>
      </c>
      <c r="G61" s="56"/>
      <c r="I61" s="48"/>
      <c r="J61" s="48"/>
      <c r="K61" s="48"/>
    </row>
    <row r="62" spans="1:11" ht="12.75">
      <c r="A62" s="37">
        <f>IF(LEN((ROW()+3)/5)&gt;2,"",(ROW()+3)/5)</f>
        <v>13</v>
      </c>
      <c r="B62" s="37">
        <f t="shared" si="3"/>
        <v>61</v>
      </c>
      <c r="C62" s="37" t="str">
        <f ca="1">OFFSET('h-lot'!A$1,ROUNDDOWN((ROW()-2)/5,0)*10,0)</f>
        <v/>
      </c>
      <c r="D62" s="37" t="s">
        <v>41</v>
      </c>
      <c r="E62" s="37" t="str">
        <f ca="1">OFFSET('h-lot'!A$10,ROUNDDOWN((ROW()-2)/5,0)*10,0)</f>
        <v/>
      </c>
      <c r="F62" s="47" t="str">
        <f t="shared" si="2"/>
        <v/>
      </c>
      <c r="G62" s="56"/>
      <c r="I62" s="48"/>
      <c r="K62" s="48"/>
    </row>
    <row r="63" spans="1:11" ht="12.75">
      <c r="A63" s="35" t="str">
        <f t="shared" si="4"/>
        <v/>
      </c>
      <c r="B63" s="35">
        <f t="shared" si="3"/>
        <v>62</v>
      </c>
      <c r="C63" s="48" t="str">
        <f ca="1">OFFSET('h-lot'!A$2,ROUNDDOWN((ROW()-2)/5,0)*10,0)</f>
        <v/>
      </c>
      <c r="D63" s="48" t="s">
        <v>41</v>
      </c>
      <c r="E63" s="35" t="str">
        <f ca="1">OFFSET('h-lot'!A$9,ROUNDDOWN((ROW()-2)/5,0)*10,0)</f>
        <v/>
      </c>
      <c r="F63" s="47" t="str">
        <f t="shared" si="2"/>
        <v/>
      </c>
      <c r="G63" s="56"/>
      <c r="I63" s="48"/>
      <c r="K63" s="48"/>
    </row>
    <row r="64" spans="1:11" ht="12.75">
      <c r="A64" s="35" t="str">
        <f t="shared" si="4"/>
        <v/>
      </c>
      <c r="B64" s="35">
        <f t="shared" si="3"/>
        <v>63</v>
      </c>
      <c r="C64" s="35" t="str">
        <f ca="1">OFFSET('h-lot'!A$3,ROUNDDOWN((ROW()-2)/5,0)*10,0)</f>
        <v/>
      </c>
      <c r="D64" s="35" t="s">
        <v>41</v>
      </c>
      <c r="E64" s="35" t="str">
        <f ca="1">OFFSET('h-lot'!A$8,ROUNDDOWN((ROW()-2)/5,0)*10,0)</f>
        <v/>
      </c>
      <c r="F64" s="47" t="str">
        <f t="shared" si="2"/>
        <v/>
      </c>
      <c r="G64" s="56"/>
      <c r="I64" s="48"/>
      <c r="K64" s="48"/>
    </row>
    <row r="65" spans="1:11" ht="12.75">
      <c r="A65" s="35" t="str">
        <f t="shared" si="4"/>
        <v/>
      </c>
      <c r="B65" s="35">
        <f t="shared" si="3"/>
        <v>64</v>
      </c>
      <c r="C65" s="35" t="str">
        <f ca="1">OFFSET('h-lot'!A$4,ROUNDDOWN((ROW()-2)/5,0)*10,0)</f>
        <v/>
      </c>
      <c r="D65" s="35" t="s">
        <v>41</v>
      </c>
      <c r="E65" s="35" t="str">
        <f ca="1">OFFSET('h-lot'!A$7,ROUNDDOWN((ROW()-2)/5,0)*10,0)</f>
        <v/>
      </c>
      <c r="F65" s="47" t="str">
        <f t="shared" si="2"/>
        <v/>
      </c>
      <c r="G65" s="56"/>
      <c r="I65" s="48"/>
      <c r="K65" s="48"/>
    </row>
    <row r="66" spans="1:11" ht="12.75">
      <c r="A66" s="57" t="str">
        <f t="shared" si="4"/>
        <v/>
      </c>
      <c r="B66" s="57">
        <f t="shared" si="3"/>
        <v>65</v>
      </c>
      <c r="C66" s="57" t="str">
        <f ca="1">OFFSET('h-lot'!A$5,ROUNDDOWN((ROW()-2)/5,0)*10,0)</f>
        <v/>
      </c>
      <c r="D66" s="57" t="s">
        <v>41</v>
      </c>
      <c r="E66" s="57" t="str">
        <f ca="1">OFFSET('h-lot'!A$6,ROUNDDOWN((ROW()-2)/5,0)*10,0)</f>
        <v/>
      </c>
      <c r="F66" s="47" t="str">
        <f t="shared" si="2"/>
        <v/>
      </c>
      <c r="G66" s="56"/>
      <c r="I66" s="48"/>
      <c r="K66" s="48"/>
    </row>
    <row r="67" spans="1:11" ht="12.75">
      <c r="A67" s="37">
        <f>IF(LEN((ROW()+3)/5)&gt;2,"",(ROW()+3)/5)</f>
        <v>14</v>
      </c>
      <c r="B67" s="37">
        <f t="shared" si="3"/>
        <v>66</v>
      </c>
      <c r="C67" s="37" t="str">
        <f ca="1">OFFSET('h-lot'!A$1,ROUNDDOWN((ROW()-2)/5,0)*10,0)</f>
        <v/>
      </c>
      <c r="D67" s="37" t="s">
        <v>41</v>
      </c>
      <c r="E67" s="37" t="str">
        <f ca="1">OFFSET('h-lot'!A$10,ROUNDDOWN((ROW()-2)/5,0)*10,0)</f>
        <v/>
      </c>
      <c r="F67" s="47" t="str">
        <f aca="true" t="shared" si="5" ref="F67:F100">IF(G67=1,"1-0",IF(G67=3,"½-½",IF(G67=2,"0-1","")))</f>
        <v/>
      </c>
      <c r="G67" s="56"/>
      <c r="I67" s="48"/>
      <c r="K67" s="48"/>
    </row>
    <row r="68" spans="1:11" ht="12.75">
      <c r="A68" s="35" t="str">
        <f t="shared" si="4"/>
        <v/>
      </c>
      <c r="B68" s="35">
        <f t="shared" si="3"/>
        <v>67</v>
      </c>
      <c r="C68" s="48" t="str">
        <f ca="1">OFFSET('h-lot'!A$2,ROUNDDOWN((ROW()-2)/5,0)*10,0)</f>
        <v/>
      </c>
      <c r="D68" s="48" t="s">
        <v>41</v>
      </c>
      <c r="E68" s="35" t="str">
        <f ca="1">OFFSET('h-lot'!A$9,ROUNDDOWN((ROW()-2)/5,0)*10,0)</f>
        <v/>
      </c>
      <c r="F68" s="47" t="str">
        <f t="shared" si="5"/>
        <v/>
      </c>
      <c r="G68" s="56"/>
      <c r="I68" s="48"/>
      <c r="K68" s="48"/>
    </row>
    <row r="69" spans="1:11" ht="12.75">
      <c r="A69" s="35" t="str">
        <f t="shared" si="4"/>
        <v/>
      </c>
      <c r="B69" s="35">
        <f t="shared" si="3"/>
        <v>68</v>
      </c>
      <c r="C69" s="35" t="str">
        <f ca="1">OFFSET('h-lot'!A$3,ROUNDDOWN((ROW()-2)/5,0)*10,0)</f>
        <v/>
      </c>
      <c r="D69" s="35" t="s">
        <v>41</v>
      </c>
      <c r="E69" s="35" t="str">
        <f ca="1">OFFSET('h-lot'!A$8,ROUNDDOWN((ROW()-2)/5,0)*10,0)</f>
        <v/>
      </c>
      <c r="F69" s="47" t="str">
        <f t="shared" si="5"/>
        <v/>
      </c>
      <c r="G69" s="56"/>
      <c r="I69" s="48"/>
      <c r="K69" s="48"/>
    </row>
    <row r="70" spans="1:11" ht="12.75">
      <c r="A70" s="35" t="str">
        <f t="shared" si="4"/>
        <v/>
      </c>
      <c r="B70" s="35">
        <f t="shared" si="3"/>
        <v>69</v>
      </c>
      <c r="C70" s="35" t="str">
        <f ca="1">OFFSET('h-lot'!A$4,ROUNDDOWN((ROW()-2)/5,0)*10,0)</f>
        <v/>
      </c>
      <c r="D70" s="35" t="s">
        <v>41</v>
      </c>
      <c r="E70" s="35" t="str">
        <f ca="1">OFFSET('h-lot'!A$7,ROUNDDOWN((ROW()-2)/5,0)*10,0)</f>
        <v/>
      </c>
      <c r="F70" s="47" t="str">
        <f t="shared" si="5"/>
        <v/>
      </c>
      <c r="G70" s="56"/>
      <c r="I70" s="48"/>
      <c r="K70" s="48"/>
    </row>
    <row r="71" spans="1:11" ht="12.75">
      <c r="A71" s="57" t="str">
        <f t="shared" si="4"/>
        <v/>
      </c>
      <c r="B71" s="57">
        <f t="shared" si="3"/>
        <v>70</v>
      </c>
      <c r="C71" s="57" t="str">
        <f ca="1">OFFSET('h-lot'!A$5,ROUNDDOWN((ROW()-2)/5,0)*10,0)</f>
        <v/>
      </c>
      <c r="D71" s="57" t="s">
        <v>41</v>
      </c>
      <c r="E71" s="57" t="str">
        <f ca="1">OFFSET('h-lot'!A$6,ROUNDDOWN((ROW()-2)/5,0)*10,0)</f>
        <v/>
      </c>
      <c r="F71" s="47" t="str">
        <f t="shared" si="5"/>
        <v/>
      </c>
      <c r="G71" s="56"/>
      <c r="I71" s="48"/>
      <c r="K71" s="48"/>
    </row>
    <row r="72" spans="1:11" ht="12.75">
      <c r="A72" s="37">
        <f>IF(LEN((ROW()+3)/5)&gt;2,"",(ROW()+3)/5)</f>
        <v>15</v>
      </c>
      <c r="B72" s="37">
        <f t="shared" si="3"/>
        <v>71</v>
      </c>
      <c r="C72" s="37" t="str">
        <f ca="1">OFFSET('h-lot'!A$1,ROUNDDOWN((ROW()-2)/5,0)*10,0)</f>
        <v/>
      </c>
      <c r="D72" s="37" t="s">
        <v>41</v>
      </c>
      <c r="E72" s="37" t="str">
        <f ca="1">OFFSET('h-lot'!A$10,ROUNDDOWN((ROW()-2)/5,0)*10,0)</f>
        <v/>
      </c>
      <c r="F72" s="47" t="str">
        <f t="shared" si="5"/>
        <v/>
      </c>
      <c r="G72" s="56"/>
      <c r="I72" s="48"/>
      <c r="K72" s="48"/>
    </row>
    <row r="73" spans="1:11" ht="12.75">
      <c r="A73" s="35" t="str">
        <f t="shared" si="4"/>
        <v/>
      </c>
      <c r="B73" s="35">
        <f t="shared" si="3"/>
        <v>72</v>
      </c>
      <c r="C73" s="48" t="str">
        <f ca="1">OFFSET('h-lot'!A$2,ROUNDDOWN((ROW()-2)/5,0)*10,0)</f>
        <v/>
      </c>
      <c r="D73" s="48" t="s">
        <v>41</v>
      </c>
      <c r="E73" s="35" t="str">
        <f ca="1">OFFSET('h-lot'!A$9,ROUNDDOWN((ROW()-2)/5,0)*10,0)</f>
        <v/>
      </c>
      <c r="F73" s="47" t="str">
        <f t="shared" si="5"/>
        <v/>
      </c>
      <c r="G73" s="56"/>
      <c r="I73" s="48"/>
      <c r="K73" s="48"/>
    </row>
    <row r="74" spans="1:11" ht="12.75">
      <c r="A74" s="35" t="str">
        <f t="shared" si="4"/>
        <v/>
      </c>
      <c r="B74" s="35">
        <f t="shared" si="3"/>
        <v>73</v>
      </c>
      <c r="C74" s="35" t="str">
        <f ca="1">OFFSET('h-lot'!A$3,ROUNDDOWN((ROW()-2)/5,0)*10,0)</f>
        <v/>
      </c>
      <c r="D74" s="35" t="s">
        <v>41</v>
      </c>
      <c r="E74" s="35" t="str">
        <f ca="1">OFFSET('h-lot'!A$8,ROUNDDOWN((ROW()-2)/5,0)*10,0)</f>
        <v/>
      </c>
      <c r="F74" s="47" t="str">
        <f t="shared" si="5"/>
        <v/>
      </c>
      <c r="G74" s="56"/>
      <c r="I74" s="48"/>
      <c r="K74" s="48"/>
    </row>
    <row r="75" spans="1:11" ht="12.75">
      <c r="A75" s="35" t="str">
        <f t="shared" si="4"/>
        <v/>
      </c>
      <c r="B75" s="35">
        <f t="shared" si="3"/>
        <v>74</v>
      </c>
      <c r="C75" s="35" t="str">
        <f ca="1">OFFSET('h-lot'!A$4,ROUNDDOWN((ROW()-2)/5,0)*10,0)</f>
        <v/>
      </c>
      <c r="D75" s="35" t="s">
        <v>41</v>
      </c>
      <c r="E75" s="35" t="str">
        <f ca="1">OFFSET('h-lot'!A$7,ROUNDDOWN((ROW()-2)/5,0)*10,0)</f>
        <v/>
      </c>
      <c r="F75" s="47" t="str">
        <f t="shared" si="5"/>
        <v/>
      </c>
      <c r="G75" s="56"/>
      <c r="I75" s="48"/>
      <c r="K75" s="48"/>
    </row>
    <row r="76" spans="1:11" ht="12.75">
      <c r="A76" s="57" t="str">
        <f t="shared" si="4"/>
        <v/>
      </c>
      <c r="B76" s="57">
        <f t="shared" si="3"/>
        <v>75</v>
      </c>
      <c r="C76" s="57" t="str">
        <f ca="1">OFFSET('h-lot'!A$5,ROUNDDOWN((ROW()-2)/5,0)*10,0)</f>
        <v/>
      </c>
      <c r="D76" s="57" t="s">
        <v>41</v>
      </c>
      <c r="E76" s="57" t="str">
        <f ca="1">OFFSET('h-lot'!A$6,ROUNDDOWN((ROW()-2)/5,0)*10,0)</f>
        <v/>
      </c>
      <c r="F76" s="47" t="str">
        <f t="shared" si="5"/>
        <v/>
      </c>
      <c r="G76" s="56"/>
      <c r="I76" s="48"/>
      <c r="K76" s="48"/>
    </row>
    <row r="77" spans="1:11" ht="12.75">
      <c r="A77" s="37">
        <f>IF(LEN((ROW()+3)/5)&gt;2,"",(ROW()+3)/5)</f>
        <v>16</v>
      </c>
      <c r="B77" s="37">
        <f t="shared" si="3"/>
        <v>76</v>
      </c>
      <c r="C77" s="37" t="str">
        <f ca="1">OFFSET('h-lot'!A$1,ROUNDDOWN((ROW()-2)/5,0)*10,0)</f>
        <v/>
      </c>
      <c r="D77" s="37" t="s">
        <v>41</v>
      </c>
      <c r="E77" s="37" t="str">
        <f ca="1">OFFSET('h-lot'!A$10,ROUNDDOWN((ROW()-2)/5,0)*10,0)</f>
        <v/>
      </c>
      <c r="F77" s="47" t="str">
        <f t="shared" si="5"/>
        <v/>
      </c>
      <c r="G77" s="56"/>
      <c r="I77" s="48"/>
      <c r="K77" s="48"/>
    </row>
    <row r="78" spans="1:11" ht="12.75">
      <c r="A78" s="35" t="str">
        <f t="shared" si="4"/>
        <v/>
      </c>
      <c r="B78" s="35">
        <f t="shared" si="3"/>
        <v>77</v>
      </c>
      <c r="C78" s="48" t="str">
        <f ca="1">OFFSET('h-lot'!A$2,ROUNDDOWN((ROW()-2)/5,0)*10,0)</f>
        <v/>
      </c>
      <c r="D78" s="48" t="s">
        <v>41</v>
      </c>
      <c r="E78" s="35" t="str">
        <f ca="1">OFFSET('h-lot'!A$9,ROUNDDOWN((ROW()-2)/5,0)*10,0)</f>
        <v/>
      </c>
      <c r="F78" s="47" t="str">
        <f t="shared" si="5"/>
        <v/>
      </c>
      <c r="G78" s="56"/>
      <c r="I78" s="48"/>
      <c r="K78" s="48"/>
    </row>
    <row r="79" spans="1:11" ht="12.75">
      <c r="A79" s="35" t="str">
        <f t="shared" si="4"/>
        <v/>
      </c>
      <c r="B79" s="35">
        <f t="shared" si="3"/>
        <v>78</v>
      </c>
      <c r="C79" s="35" t="str">
        <f ca="1">OFFSET('h-lot'!A$3,ROUNDDOWN((ROW()-2)/5,0)*10,0)</f>
        <v/>
      </c>
      <c r="D79" s="35" t="s">
        <v>41</v>
      </c>
      <c r="E79" s="35" t="str">
        <f ca="1">OFFSET('h-lot'!A$8,ROUNDDOWN((ROW()-2)/5,0)*10,0)</f>
        <v/>
      </c>
      <c r="F79" s="47" t="str">
        <f t="shared" si="5"/>
        <v/>
      </c>
      <c r="G79" s="56"/>
      <c r="I79" s="48"/>
      <c r="K79" s="48"/>
    </row>
    <row r="80" spans="1:11" ht="12.75">
      <c r="A80" s="35" t="str">
        <f t="shared" si="4"/>
        <v/>
      </c>
      <c r="B80" s="35">
        <f t="shared" si="3"/>
        <v>79</v>
      </c>
      <c r="C80" s="35" t="str">
        <f ca="1">OFFSET('h-lot'!A$4,ROUNDDOWN((ROW()-2)/5,0)*10,0)</f>
        <v/>
      </c>
      <c r="D80" s="35" t="s">
        <v>41</v>
      </c>
      <c r="E80" s="35" t="str">
        <f ca="1">OFFSET('h-lot'!A$7,ROUNDDOWN((ROW()-2)/5,0)*10,0)</f>
        <v/>
      </c>
      <c r="F80" s="47" t="str">
        <f t="shared" si="5"/>
        <v/>
      </c>
      <c r="G80" s="56"/>
      <c r="I80" s="48"/>
      <c r="K80" s="48"/>
    </row>
    <row r="81" spans="1:11" ht="12.75">
      <c r="A81" s="57" t="str">
        <f t="shared" si="4"/>
        <v/>
      </c>
      <c r="B81" s="57">
        <f t="shared" si="3"/>
        <v>80</v>
      </c>
      <c r="C81" s="57" t="str">
        <f ca="1">OFFSET('h-lot'!A$5,ROUNDDOWN((ROW()-2)/5,0)*10,0)</f>
        <v/>
      </c>
      <c r="D81" s="57" t="s">
        <v>41</v>
      </c>
      <c r="E81" s="57" t="str">
        <f ca="1">OFFSET('h-lot'!A$6,ROUNDDOWN((ROW()-2)/5,0)*10,0)</f>
        <v/>
      </c>
      <c r="F81" s="47" t="str">
        <f t="shared" si="5"/>
        <v/>
      </c>
      <c r="G81" s="56"/>
      <c r="I81" s="48"/>
      <c r="K81" s="48"/>
    </row>
    <row r="82" spans="1:11" ht="12.75">
      <c r="A82" s="37">
        <f>IF(LEN((ROW()+3)/5)&gt;2,"",(ROW()+3)/5)</f>
        <v>17</v>
      </c>
      <c r="B82" s="37">
        <f t="shared" si="3"/>
        <v>81</v>
      </c>
      <c r="C82" s="37" t="str">
        <f ca="1">OFFSET('h-lot'!A$1,ROUNDDOWN((ROW()-2)/5,0)*10,0)</f>
        <v/>
      </c>
      <c r="D82" s="37" t="s">
        <v>41</v>
      </c>
      <c r="E82" s="37" t="str">
        <f ca="1">OFFSET('h-lot'!A$10,ROUNDDOWN((ROW()-2)/5,0)*10,0)</f>
        <v/>
      </c>
      <c r="F82" s="47" t="str">
        <f t="shared" si="5"/>
        <v/>
      </c>
      <c r="G82" s="56"/>
      <c r="I82" s="48"/>
      <c r="K82" s="48"/>
    </row>
    <row r="83" spans="1:11" ht="12.75">
      <c r="A83" s="35" t="str">
        <f t="shared" si="4"/>
        <v/>
      </c>
      <c r="B83" s="35">
        <f t="shared" si="3"/>
        <v>82</v>
      </c>
      <c r="C83" s="48" t="str">
        <f ca="1">OFFSET('h-lot'!A$2,ROUNDDOWN((ROW()-2)/5,0)*10,0)</f>
        <v/>
      </c>
      <c r="D83" s="48" t="s">
        <v>41</v>
      </c>
      <c r="E83" s="35" t="str">
        <f ca="1">OFFSET('h-lot'!A$9,ROUNDDOWN((ROW()-2)/5,0)*10,0)</f>
        <v/>
      </c>
      <c r="F83" s="47" t="str">
        <f t="shared" si="5"/>
        <v/>
      </c>
      <c r="G83" s="56"/>
      <c r="I83" s="48"/>
      <c r="K83" s="48"/>
    </row>
    <row r="84" spans="1:11" ht="12.75">
      <c r="A84" s="35" t="str">
        <f t="shared" si="4"/>
        <v/>
      </c>
      <c r="B84" s="35">
        <f t="shared" si="3"/>
        <v>83</v>
      </c>
      <c r="C84" s="35" t="str">
        <f ca="1">OFFSET('h-lot'!A$3,ROUNDDOWN((ROW()-2)/5,0)*10,0)</f>
        <v/>
      </c>
      <c r="D84" s="35" t="s">
        <v>41</v>
      </c>
      <c r="E84" s="35" t="str">
        <f ca="1">OFFSET('h-lot'!A$8,ROUNDDOWN((ROW()-2)/5,0)*10,0)</f>
        <v/>
      </c>
      <c r="F84" s="47" t="str">
        <f t="shared" si="5"/>
        <v/>
      </c>
      <c r="G84" s="56"/>
      <c r="I84" s="48"/>
      <c r="K84" s="48"/>
    </row>
    <row r="85" spans="1:11" ht="12.75">
      <c r="A85" s="35" t="str">
        <f t="shared" si="4"/>
        <v/>
      </c>
      <c r="B85" s="35">
        <f t="shared" si="3"/>
        <v>84</v>
      </c>
      <c r="C85" s="35" t="str">
        <f ca="1">OFFSET('h-lot'!A$4,ROUNDDOWN((ROW()-2)/5,0)*10,0)</f>
        <v/>
      </c>
      <c r="D85" s="35" t="s">
        <v>41</v>
      </c>
      <c r="E85" s="35" t="str">
        <f ca="1">OFFSET('h-lot'!A$7,ROUNDDOWN((ROW()-2)/5,0)*10,0)</f>
        <v/>
      </c>
      <c r="F85" s="47" t="str">
        <f t="shared" si="5"/>
        <v/>
      </c>
      <c r="G85" s="56"/>
      <c r="I85" s="48"/>
      <c r="K85" s="48"/>
    </row>
    <row r="86" spans="1:11" ht="12.75">
      <c r="A86" s="57" t="str">
        <f t="shared" si="4"/>
        <v/>
      </c>
      <c r="B86" s="57">
        <f t="shared" si="3"/>
        <v>85</v>
      </c>
      <c r="C86" s="57" t="str">
        <f ca="1">OFFSET('h-lot'!A$5,ROUNDDOWN((ROW()-2)/5,0)*10,0)</f>
        <v/>
      </c>
      <c r="D86" s="57" t="s">
        <v>41</v>
      </c>
      <c r="E86" s="57" t="str">
        <f ca="1">OFFSET('h-lot'!A$6,ROUNDDOWN((ROW()-2)/5,0)*10,0)</f>
        <v/>
      </c>
      <c r="F86" s="47" t="str">
        <f t="shared" si="5"/>
        <v/>
      </c>
      <c r="G86" s="56"/>
      <c r="I86" s="48"/>
      <c r="K86" s="48"/>
    </row>
    <row r="87" spans="1:11" ht="12.75">
      <c r="A87" s="37">
        <f>IF(LEN((ROW()+3)/5)&gt;2,"",(ROW()+3)/5)</f>
        <v>18</v>
      </c>
      <c r="B87" s="37">
        <f t="shared" si="3"/>
        <v>86</v>
      </c>
      <c r="C87" s="37" t="str">
        <f ca="1">OFFSET('h-lot'!A$1,ROUNDDOWN((ROW()-2)/5,0)*10,0)</f>
        <v/>
      </c>
      <c r="D87" s="37" t="s">
        <v>41</v>
      </c>
      <c r="E87" s="37" t="str">
        <f ca="1">OFFSET('h-lot'!A$10,ROUNDDOWN((ROW()-2)/5,0)*10,0)</f>
        <v/>
      </c>
      <c r="F87" s="47" t="str">
        <f t="shared" si="5"/>
        <v/>
      </c>
      <c r="G87" s="56"/>
      <c r="I87" s="48"/>
      <c r="K87" s="48"/>
    </row>
    <row r="88" spans="1:11" ht="12.75">
      <c r="A88" s="35" t="str">
        <f t="shared" si="4"/>
        <v/>
      </c>
      <c r="B88" s="35">
        <f t="shared" si="3"/>
        <v>87</v>
      </c>
      <c r="C88" s="48" t="str">
        <f ca="1">OFFSET('h-lot'!A$2,ROUNDDOWN((ROW()-2)/5,0)*10,0)</f>
        <v/>
      </c>
      <c r="D88" s="48" t="s">
        <v>41</v>
      </c>
      <c r="E88" s="35" t="str">
        <f ca="1">OFFSET('h-lot'!A$9,ROUNDDOWN((ROW()-2)/5,0)*10,0)</f>
        <v/>
      </c>
      <c r="F88" s="47" t="str">
        <f t="shared" si="5"/>
        <v/>
      </c>
      <c r="G88" s="56"/>
      <c r="I88" s="48"/>
      <c r="K88" s="48"/>
    </row>
    <row r="89" spans="1:11" ht="12.75">
      <c r="A89" s="35" t="str">
        <f t="shared" si="4"/>
        <v/>
      </c>
      <c r="B89" s="35">
        <f t="shared" si="3"/>
        <v>88</v>
      </c>
      <c r="C89" s="35" t="str">
        <f ca="1">OFFSET('h-lot'!A$3,ROUNDDOWN((ROW()-2)/5,0)*10,0)</f>
        <v/>
      </c>
      <c r="D89" s="35" t="s">
        <v>41</v>
      </c>
      <c r="E89" s="35" t="str">
        <f ca="1">OFFSET('h-lot'!A$8,ROUNDDOWN((ROW()-2)/5,0)*10,0)</f>
        <v/>
      </c>
      <c r="F89" s="47" t="str">
        <f t="shared" si="5"/>
        <v/>
      </c>
      <c r="G89" s="56"/>
      <c r="I89" s="48"/>
      <c r="K89" s="48"/>
    </row>
    <row r="90" spans="1:11" ht="12.75">
      <c r="A90" s="35" t="str">
        <f t="shared" si="4"/>
        <v/>
      </c>
      <c r="B90" s="35">
        <f t="shared" si="3"/>
        <v>89</v>
      </c>
      <c r="C90" s="35" t="str">
        <f ca="1">OFFSET('h-lot'!A$4,ROUNDDOWN((ROW()-2)/5,0)*10,0)</f>
        <v/>
      </c>
      <c r="D90" s="35" t="s">
        <v>41</v>
      </c>
      <c r="E90" s="35" t="str">
        <f ca="1">OFFSET('h-lot'!A$7,ROUNDDOWN((ROW()-2)/5,0)*10,0)</f>
        <v/>
      </c>
      <c r="F90" s="47" t="str">
        <f t="shared" si="5"/>
        <v/>
      </c>
      <c r="G90" s="56"/>
      <c r="I90" s="48"/>
      <c r="K90" s="48"/>
    </row>
    <row r="91" spans="1:11" ht="12.75">
      <c r="A91" s="57" t="str">
        <f t="shared" si="4"/>
        <v/>
      </c>
      <c r="B91" s="57">
        <f t="shared" si="3"/>
        <v>90</v>
      </c>
      <c r="C91" s="57" t="str">
        <f ca="1">OFFSET('h-lot'!A$5,ROUNDDOWN((ROW()-2)/5,0)*10,0)</f>
        <v/>
      </c>
      <c r="D91" s="57" t="s">
        <v>41</v>
      </c>
      <c r="E91" s="57" t="str">
        <f ca="1">OFFSET('h-lot'!A$6,ROUNDDOWN((ROW()-2)/5,0)*10,0)</f>
        <v/>
      </c>
      <c r="F91" s="47" t="str">
        <f t="shared" si="5"/>
        <v/>
      </c>
      <c r="G91" s="56"/>
      <c r="I91" s="48"/>
      <c r="K91" s="48"/>
    </row>
    <row r="92" spans="1:11" ht="12.75">
      <c r="A92" s="37">
        <f>IF(LEN((ROW()+3)/5)&gt;2,"",(ROW()+3)/5)</f>
        <v>19</v>
      </c>
      <c r="B92" s="37">
        <f t="shared" si="3"/>
        <v>91</v>
      </c>
      <c r="C92" s="37" t="str">
        <f ca="1">OFFSET('h-lot'!A$1,ROUNDDOWN((ROW()-2)/5,0)*10,0)</f>
        <v/>
      </c>
      <c r="D92" s="37" t="s">
        <v>41</v>
      </c>
      <c r="E92" s="37" t="str">
        <f ca="1">OFFSET('h-lot'!A$10,ROUNDDOWN((ROW()-2)/5,0)*10,0)</f>
        <v/>
      </c>
      <c r="F92" s="47" t="str">
        <f t="shared" si="5"/>
        <v/>
      </c>
      <c r="G92" s="56"/>
      <c r="I92" s="48"/>
      <c r="K92" s="48"/>
    </row>
    <row r="93" spans="1:11" ht="12.75">
      <c r="A93" s="35" t="str">
        <f t="shared" si="4"/>
        <v/>
      </c>
      <c r="B93" s="35">
        <f t="shared" si="3"/>
        <v>92</v>
      </c>
      <c r="C93" s="48" t="str">
        <f ca="1">OFFSET('h-lot'!A$2,ROUNDDOWN((ROW()-2)/5,0)*10,0)</f>
        <v/>
      </c>
      <c r="D93" s="48" t="s">
        <v>41</v>
      </c>
      <c r="E93" s="35" t="str">
        <f ca="1">OFFSET('h-lot'!A$9,ROUNDDOWN((ROW()-2)/5,0)*10,0)</f>
        <v/>
      </c>
      <c r="F93" s="47" t="str">
        <f t="shared" si="5"/>
        <v/>
      </c>
      <c r="G93" s="56"/>
      <c r="I93" s="48"/>
      <c r="K93" s="48"/>
    </row>
    <row r="94" spans="1:11" ht="12.75">
      <c r="A94" s="35" t="str">
        <f t="shared" si="4"/>
        <v/>
      </c>
      <c r="B94" s="35">
        <f t="shared" si="3"/>
        <v>93</v>
      </c>
      <c r="C94" s="35" t="str">
        <f ca="1">OFFSET('h-lot'!A$3,ROUNDDOWN((ROW()-2)/5,0)*10,0)</f>
        <v/>
      </c>
      <c r="D94" s="35" t="s">
        <v>41</v>
      </c>
      <c r="E94" s="35" t="str">
        <f ca="1">OFFSET('h-lot'!A$8,ROUNDDOWN((ROW()-2)/5,0)*10,0)</f>
        <v/>
      </c>
      <c r="F94" s="47" t="str">
        <f t="shared" si="5"/>
        <v/>
      </c>
      <c r="G94" s="56"/>
      <c r="I94" s="48"/>
      <c r="K94" s="48"/>
    </row>
    <row r="95" spans="1:11" ht="12.75">
      <c r="A95" s="35" t="str">
        <f t="shared" si="4"/>
        <v/>
      </c>
      <c r="B95" s="35">
        <f t="shared" si="3"/>
        <v>94</v>
      </c>
      <c r="C95" s="35" t="str">
        <f ca="1">OFFSET('h-lot'!A$4,ROUNDDOWN((ROW()-2)/5,0)*10,0)</f>
        <v/>
      </c>
      <c r="D95" s="35" t="s">
        <v>41</v>
      </c>
      <c r="E95" s="35" t="str">
        <f ca="1">OFFSET('h-lot'!A$7,ROUNDDOWN((ROW()-2)/5,0)*10,0)</f>
        <v/>
      </c>
      <c r="F95" s="47" t="str">
        <f t="shared" si="5"/>
        <v/>
      </c>
      <c r="G95" s="56"/>
      <c r="I95" s="48"/>
      <c r="K95" s="48"/>
    </row>
    <row r="96" spans="1:11" ht="12.75">
      <c r="A96" s="57" t="str">
        <f t="shared" si="4"/>
        <v/>
      </c>
      <c r="B96" s="57">
        <f t="shared" si="3"/>
        <v>95</v>
      </c>
      <c r="C96" s="57" t="str">
        <f ca="1">OFFSET('h-lot'!A$5,ROUNDDOWN((ROW()-2)/5,0)*10,0)</f>
        <v/>
      </c>
      <c r="D96" s="57" t="s">
        <v>41</v>
      </c>
      <c r="E96" s="57" t="str">
        <f ca="1">OFFSET('h-lot'!A$6,ROUNDDOWN((ROW()-2)/5,0)*10,0)</f>
        <v/>
      </c>
      <c r="F96" s="47" t="str">
        <f t="shared" si="5"/>
        <v/>
      </c>
      <c r="G96" s="56"/>
      <c r="I96" s="48"/>
      <c r="K96" s="48"/>
    </row>
    <row r="97" spans="1:11" ht="12.75">
      <c r="A97" s="37">
        <f>IF(LEN((ROW()+3)/5)&gt;2,"",(ROW()+3)/5)</f>
        <v>20</v>
      </c>
      <c r="B97" s="37">
        <f t="shared" si="3"/>
        <v>96</v>
      </c>
      <c r="C97" s="37" t="str">
        <f ca="1">OFFSET('h-lot'!A$1,ROUNDDOWN((ROW()-2)/5,0)*10,0)</f>
        <v/>
      </c>
      <c r="D97" s="37" t="s">
        <v>41</v>
      </c>
      <c r="E97" s="37" t="str">
        <f ca="1">OFFSET('h-lot'!A$10,ROUNDDOWN((ROW()-2)/5,0)*10,0)</f>
        <v/>
      </c>
      <c r="F97" s="47" t="str">
        <f t="shared" si="5"/>
        <v/>
      </c>
      <c r="G97" s="56"/>
      <c r="I97" s="48"/>
      <c r="K97" s="48"/>
    </row>
    <row r="98" spans="1:11" ht="12.75">
      <c r="A98" s="35" t="str">
        <f t="shared" si="4"/>
        <v/>
      </c>
      <c r="B98" s="35">
        <f t="shared" si="3"/>
        <v>97</v>
      </c>
      <c r="C98" s="48" t="str">
        <f ca="1">OFFSET('h-lot'!A$2,ROUNDDOWN((ROW()-2)/5,0)*10,0)</f>
        <v/>
      </c>
      <c r="D98" s="48" t="s">
        <v>41</v>
      </c>
      <c r="E98" s="35" t="str">
        <f ca="1">OFFSET('h-lot'!A$9,ROUNDDOWN((ROW()-2)/5,0)*10,0)</f>
        <v/>
      </c>
      <c r="F98" s="47" t="str">
        <f t="shared" si="5"/>
        <v/>
      </c>
      <c r="G98" s="56"/>
      <c r="I98" s="48"/>
      <c r="K98" s="48"/>
    </row>
    <row r="99" spans="1:11" ht="12.75">
      <c r="A99" s="35" t="str">
        <f t="shared" si="4"/>
        <v/>
      </c>
      <c r="B99" s="35">
        <f t="shared" si="3"/>
        <v>98</v>
      </c>
      <c r="C99" s="35" t="str">
        <f ca="1">OFFSET('h-lot'!A$3,ROUNDDOWN((ROW()-2)/5,0)*10,0)</f>
        <v/>
      </c>
      <c r="D99" s="35" t="s">
        <v>41</v>
      </c>
      <c r="E99" s="35" t="str">
        <f ca="1">OFFSET('h-lot'!A$8,ROUNDDOWN((ROW()-2)/5,0)*10,0)</f>
        <v/>
      </c>
      <c r="F99" s="47" t="str">
        <f t="shared" si="5"/>
        <v/>
      </c>
      <c r="G99" s="56"/>
      <c r="I99" s="48"/>
      <c r="K99" s="48"/>
    </row>
    <row r="100" spans="1:11" ht="12.75">
      <c r="A100" s="35" t="str">
        <f t="shared" si="4"/>
        <v/>
      </c>
      <c r="B100" s="35">
        <f t="shared" si="3"/>
        <v>99</v>
      </c>
      <c r="C100" s="35" t="str">
        <f ca="1">OFFSET('h-lot'!A$4,ROUNDDOWN((ROW()-2)/5,0)*10,0)</f>
        <v/>
      </c>
      <c r="D100" s="35" t="s">
        <v>41</v>
      </c>
      <c r="E100" s="35" t="str">
        <f ca="1">OFFSET('h-lot'!A$7,ROUNDDOWN((ROW()-2)/5,0)*10,0)</f>
        <v/>
      </c>
      <c r="F100" s="47" t="str">
        <f t="shared" si="5"/>
        <v/>
      </c>
      <c r="G100" s="56"/>
      <c r="I100" s="48"/>
      <c r="K100" s="48"/>
    </row>
    <row r="101" spans="1:11" ht="12.75">
      <c r="A101" s="57" t="str">
        <f t="shared" si="4"/>
        <v/>
      </c>
      <c r="B101" s="57">
        <f t="shared" si="3"/>
        <v>100</v>
      </c>
      <c r="C101" s="57" t="str">
        <f ca="1">OFFSET('h-lot'!A$5,ROUNDDOWN((ROW()-2)/5,0)*10,0)</f>
        <v/>
      </c>
      <c r="D101" s="57" t="s">
        <v>41</v>
      </c>
      <c r="E101" s="57" t="str">
        <f ca="1">OFFSET('h-lot'!A$6,ROUNDDOWN((ROW()-2)/5,0)*10,0)</f>
        <v/>
      </c>
      <c r="F101" s="47" t="str">
        <f aca="true" t="shared" si="6" ref="F101:F103">IF(G101=1,"1-0",IF(G101=3,"½-½",IF(G101=2,"0-1","")))</f>
        <v/>
      </c>
      <c r="G101" s="56"/>
      <c r="I101" s="48"/>
      <c r="K101" s="48"/>
    </row>
    <row r="102" spans="1:11" ht="12.75">
      <c r="A102" s="37">
        <f>IF(LEN((ROW()+3)/5)&gt;2,"",(ROW()+3)/5)</f>
        <v>21</v>
      </c>
      <c r="B102" s="37">
        <f t="shared" si="3"/>
        <v>101</v>
      </c>
      <c r="C102" s="37" t="str">
        <f ca="1">OFFSET('h-lot'!A$1,ROUNDDOWN((ROW()-2)/5,0)*10,0)</f>
        <v/>
      </c>
      <c r="D102" s="37" t="s">
        <v>41</v>
      </c>
      <c r="E102" s="37" t="str">
        <f ca="1">OFFSET('h-lot'!A$10,ROUNDDOWN((ROW()-2)/5,0)*10,0)</f>
        <v/>
      </c>
      <c r="F102" s="47" t="str">
        <f t="shared" si="6"/>
        <v/>
      </c>
      <c r="G102" s="56"/>
      <c r="I102" s="48"/>
      <c r="K102" s="48"/>
    </row>
    <row r="103" spans="1:11" ht="12.75">
      <c r="A103" s="35" t="str">
        <f t="shared" si="4"/>
        <v/>
      </c>
      <c r="B103" s="35">
        <f t="shared" si="3"/>
        <v>102</v>
      </c>
      <c r="C103" s="48" t="str">
        <f ca="1">OFFSET('h-lot'!A$2,ROUNDDOWN((ROW()-2)/5,0)*10,0)</f>
        <v/>
      </c>
      <c r="D103" s="48" t="s">
        <v>41</v>
      </c>
      <c r="E103" s="35" t="str">
        <f ca="1">OFFSET('h-lot'!A$9,ROUNDDOWN((ROW()-2)/5,0)*10,0)</f>
        <v/>
      </c>
      <c r="F103" s="47" t="str">
        <f t="shared" si="6"/>
        <v/>
      </c>
      <c r="G103" s="56"/>
      <c r="I103" s="48"/>
      <c r="K103" s="48"/>
    </row>
    <row r="104" spans="1:11" ht="12.75">
      <c r="A104" s="35" t="str">
        <f t="shared" si="4"/>
        <v/>
      </c>
      <c r="B104" s="35">
        <f t="shared" si="3"/>
        <v>103</v>
      </c>
      <c r="C104" s="35" t="str">
        <f ca="1">OFFSET('h-lot'!A$3,ROUNDDOWN((ROW()-2)/5,0)*10,0)</f>
        <v/>
      </c>
      <c r="D104" s="35" t="s">
        <v>41</v>
      </c>
      <c r="E104" s="35" t="str">
        <f ca="1">OFFSET('h-lot'!A$8,ROUNDDOWN((ROW()-2)/5,0)*10,0)</f>
        <v/>
      </c>
      <c r="F104" s="47" t="str">
        <f aca="true" t="shared" si="7" ref="F104:F106">IF(G104=1,"1-0",IF(G104=3,"½-½",IF(G104=2,"0-1","")))</f>
        <v/>
      </c>
      <c r="G104" s="56"/>
      <c r="I104" s="48"/>
      <c r="K104" s="48"/>
    </row>
    <row r="105" spans="1:7" ht="12.75">
      <c r="A105" s="35" t="str">
        <f t="shared" si="4"/>
        <v/>
      </c>
      <c r="B105" s="35">
        <f t="shared" si="3"/>
        <v>104</v>
      </c>
      <c r="C105" s="35" t="str">
        <f ca="1">OFFSET('h-lot'!A$4,ROUNDDOWN((ROW()-2)/5,0)*10,0)</f>
        <v/>
      </c>
      <c r="D105" s="35" t="s">
        <v>41</v>
      </c>
      <c r="E105" s="35" t="str">
        <f ca="1">OFFSET('h-lot'!A$7,ROUNDDOWN((ROW()-2)/5,0)*10,0)</f>
        <v/>
      </c>
      <c r="F105" s="47" t="str">
        <f t="shared" si="7"/>
        <v/>
      </c>
      <c r="G105" s="56"/>
    </row>
    <row r="106" spans="1:7" ht="12.75">
      <c r="A106" s="57" t="str">
        <f t="shared" si="4"/>
        <v/>
      </c>
      <c r="B106" s="57">
        <f t="shared" si="3"/>
        <v>105</v>
      </c>
      <c r="C106" s="57" t="str">
        <f ca="1">OFFSET('h-lot'!A$5,ROUNDDOWN((ROW()-2)/5,0)*10,0)</f>
        <v/>
      </c>
      <c r="D106" s="57" t="s">
        <v>41</v>
      </c>
      <c r="E106" s="57" t="str">
        <f ca="1">OFFSET('h-lot'!A$6,ROUNDDOWN((ROW()-2)/5,0)*10,0)</f>
        <v/>
      </c>
      <c r="F106" s="47" t="str">
        <f t="shared" si="7"/>
        <v/>
      </c>
      <c r="G106" s="56"/>
    </row>
  </sheetData>
  <printOptions/>
  <pageMargins left="0.7" right="0.7" top="0.75" bottom="0.75" header="0.3" footer="0.3"/>
  <pageSetup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5.57421875" style="0" bestFit="1" customWidth="1"/>
    <col min="9" max="9" width="1.57421875" style="0" customWidth="1"/>
    <col min="10" max="10" width="19.28125" style="0" bestFit="1" customWidth="1"/>
  </cols>
  <sheetData>
    <row r="1" spans="1:7" ht="12.75">
      <c r="A1" s="4" t="s">
        <v>55</v>
      </c>
      <c r="B1" s="4" t="s">
        <v>42</v>
      </c>
      <c r="C1" s="4" t="s">
        <v>43</v>
      </c>
      <c r="F1" s="46" t="s">
        <v>64</v>
      </c>
      <c r="G1" s="45" t="s">
        <v>63</v>
      </c>
    </row>
    <row r="2" spans="1:7" ht="12.75">
      <c r="A2" s="37">
        <f>IF(LEN((ROW()+3)/5)&gt;2,"",(ROW()+3)/5)</f>
        <v>1</v>
      </c>
      <c r="B2" s="37">
        <f aca="true" t="shared" si="0" ref="B2:B65">ROW()-1</f>
        <v>1</v>
      </c>
      <c r="C2" s="37" t="str">
        <f ca="1">OFFSET('h-lot'!A$10,ROUNDDOWN((ROW()-2)/5,0)*10,0)</f>
        <v/>
      </c>
      <c r="D2" s="37" t="s">
        <v>41</v>
      </c>
      <c r="E2" s="37" t="str">
        <f ca="1">OFFSET('h-lot'!A$6,ROUNDDOWN((ROW()-2)/5,0)*10,0)</f>
        <v/>
      </c>
      <c r="F2" s="47" t="str">
        <f>IF(G2=1,"1-0",IF(G2=3,"½-½",IF(G2=2,"0-1","")))</f>
        <v/>
      </c>
      <c r="G2" s="56"/>
    </row>
    <row r="3" spans="1:7" ht="12.75">
      <c r="A3" s="35" t="str">
        <f aca="true" t="shared" si="1" ref="A3:A46">IF(LEN((ROW()+3)/5)&gt;2,"",(ROW()+3)/5)</f>
        <v/>
      </c>
      <c r="B3" s="35">
        <f t="shared" si="0"/>
        <v>2</v>
      </c>
      <c r="C3" s="48" t="str">
        <f ca="1">OFFSET('h-lot'!A$7,ROUNDDOWN((ROW()-2)/5,0)*10,0)</f>
        <v/>
      </c>
      <c r="D3" s="48" t="s">
        <v>41</v>
      </c>
      <c r="E3" s="35" t="str">
        <f ca="1">OFFSET('h-lot'!A$5,ROUNDDOWN((ROW()-2)/5,0)*10,0)</f>
        <v/>
      </c>
      <c r="F3" s="47" t="str">
        <f aca="true" t="shared" si="2" ref="F3:F66">IF(G3=1,"1-0",IF(G3=3,"½-½",IF(G3=2,"0-1","")))</f>
        <v/>
      </c>
      <c r="G3" s="56"/>
    </row>
    <row r="4" spans="1:7" ht="12.75">
      <c r="A4" s="35" t="str">
        <f t="shared" si="1"/>
        <v/>
      </c>
      <c r="B4" s="35">
        <f t="shared" si="0"/>
        <v>3</v>
      </c>
      <c r="C4" s="35" t="str">
        <f ca="1">OFFSET('h-lot'!A$8,ROUNDDOWN((ROW()-2)/5,0)*10,0)</f>
        <v/>
      </c>
      <c r="D4" s="35" t="s">
        <v>41</v>
      </c>
      <c r="E4" s="35" t="str">
        <f ca="1">OFFSET('h-lot'!A$4,ROUNDDOWN((ROW()-2)/5,0)*10,0)</f>
        <v/>
      </c>
      <c r="F4" s="47" t="str">
        <f t="shared" si="2"/>
        <v/>
      </c>
      <c r="G4" s="56"/>
    </row>
    <row r="5" spans="1:7" ht="12.75">
      <c r="A5" s="35" t="str">
        <f t="shared" si="1"/>
        <v/>
      </c>
      <c r="B5" s="35">
        <f t="shared" si="0"/>
        <v>4</v>
      </c>
      <c r="C5" s="35" t="str">
        <f ca="1">OFFSET('h-lot'!A$9,ROUNDDOWN((ROW()-2)/5,0)*10,0)</f>
        <v/>
      </c>
      <c r="D5" s="35" t="s">
        <v>41</v>
      </c>
      <c r="E5" s="35" t="str">
        <f ca="1">OFFSET('h-lot'!A$3,ROUNDDOWN((ROW()-2)/5,0)*10,0)</f>
        <v/>
      </c>
      <c r="F5" s="47" t="str">
        <f t="shared" si="2"/>
        <v/>
      </c>
      <c r="G5" s="56"/>
    </row>
    <row r="6" spans="1:7" ht="12.75">
      <c r="A6" s="57" t="str">
        <f t="shared" si="1"/>
        <v/>
      </c>
      <c r="B6" s="57">
        <f t="shared" si="0"/>
        <v>5</v>
      </c>
      <c r="C6" s="57" t="str">
        <f ca="1">OFFSET('h-lot'!A$1,ROUNDDOWN((ROW()-2)/5,0)*10,0)</f>
        <v/>
      </c>
      <c r="D6" s="57" t="s">
        <v>41</v>
      </c>
      <c r="E6" s="57" t="str">
        <f ca="1">OFFSET('h-lot'!A$2,ROUNDDOWN((ROW()-2)/5,0)*10,0)</f>
        <v/>
      </c>
      <c r="F6" s="47" t="str">
        <f t="shared" si="2"/>
        <v/>
      </c>
      <c r="G6" s="56"/>
    </row>
    <row r="7" spans="1:7" ht="12.75">
      <c r="A7" s="37">
        <f>IF(LEN((ROW()+3)/5)&gt;2,"",(ROW()+3)/5)</f>
        <v>2</v>
      </c>
      <c r="B7" s="37">
        <f t="shared" si="0"/>
        <v>6</v>
      </c>
      <c r="C7" s="37" t="str">
        <f ca="1">OFFSET('h-lot'!A$10,ROUNDDOWN((ROW()-2)/5,0)*10,0)</f>
        <v/>
      </c>
      <c r="D7" s="37" t="s">
        <v>41</v>
      </c>
      <c r="E7" s="37" t="str">
        <f ca="1">OFFSET('h-lot'!A$6,ROUNDDOWN((ROW()-2)/5,0)*10,0)</f>
        <v/>
      </c>
      <c r="F7" s="47" t="str">
        <f t="shared" si="2"/>
        <v/>
      </c>
      <c r="G7" s="56"/>
    </row>
    <row r="8" spans="1:7" ht="12.75">
      <c r="A8" s="35" t="str">
        <f t="shared" si="1"/>
        <v/>
      </c>
      <c r="B8" s="35">
        <f t="shared" si="0"/>
        <v>7</v>
      </c>
      <c r="C8" s="48" t="str">
        <f ca="1">OFFSET('h-lot'!A$7,ROUNDDOWN((ROW()-2)/5,0)*10,0)</f>
        <v/>
      </c>
      <c r="D8" s="48" t="s">
        <v>41</v>
      </c>
      <c r="E8" s="35" t="str">
        <f ca="1">OFFSET('h-lot'!A$5,ROUNDDOWN((ROW()-2)/5,0)*10,0)</f>
        <v/>
      </c>
      <c r="F8" s="47" t="str">
        <f t="shared" si="2"/>
        <v/>
      </c>
      <c r="G8" s="56"/>
    </row>
    <row r="9" spans="1:7" ht="12.75">
      <c r="A9" s="35" t="str">
        <f t="shared" si="1"/>
        <v/>
      </c>
      <c r="B9" s="35">
        <f t="shared" si="0"/>
        <v>8</v>
      </c>
      <c r="C9" s="35" t="str">
        <f ca="1">OFFSET('h-lot'!A$8,ROUNDDOWN((ROW()-2)/5,0)*10,0)</f>
        <v/>
      </c>
      <c r="D9" s="35" t="s">
        <v>41</v>
      </c>
      <c r="E9" s="35" t="str">
        <f ca="1">OFFSET('h-lot'!A$4,ROUNDDOWN((ROW()-2)/5,0)*10,0)</f>
        <v/>
      </c>
      <c r="F9" s="47" t="str">
        <f t="shared" si="2"/>
        <v/>
      </c>
      <c r="G9" s="56"/>
    </row>
    <row r="10" spans="1:7" ht="12.75">
      <c r="A10" s="35" t="str">
        <f t="shared" si="1"/>
        <v/>
      </c>
      <c r="B10" s="35">
        <f t="shared" si="0"/>
        <v>9</v>
      </c>
      <c r="C10" s="35" t="str">
        <f ca="1">OFFSET('h-lot'!A$9,ROUNDDOWN((ROW()-2)/5,0)*10,0)</f>
        <v/>
      </c>
      <c r="D10" s="35" t="s">
        <v>41</v>
      </c>
      <c r="E10" s="35" t="str">
        <f ca="1">OFFSET('h-lot'!A$3,ROUNDDOWN((ROW()-2)/5,0)*10,0)</f>
        <v/>
      </c>
      <c r="F10" s="47" t="str">
        <f t="shared" si="2"/>
        <v/>
      </c>
      <c r="G10" s="56"/>
    </row>
    <row r="11" spans="1:7" ht="12.75">
      <c r="A11" s="57" t="str">
        <f t="shared" si="1"/>
        <v/>
      </c>
      <c r="B11" s="57">
        <f t="shared" si="0"/>
        <v>10</v>
      </c>
      <c r="C11" s="57" t="str">
        <f ca="1">OFFSET('h-lot'!A$1,ROUNDDOWN((ROW()-2)/5,0)*10,0)</f>
        <v/>
      </c>
      <c r="D11" s="57" t="s">
        <v>41</v>
      </c>
      <c r="E11" s="57" t="str">
        <f ca="1">OFFSET('h-lot'!A$2,ROUNDDOWN((ROW()-2)/5,0)*10,0)</f>
        <v/>
      </c>
      <c r="F11" s="47" t="str">
        <f t="shared" si="2"/>
        <v/>
      </c>
      <c r="G11" s="56"/>
    </row>
    <row r="12" spans="1:7" ht="12.75">
      <c r="A12" s="37">
        <f>IF(LEN((ROW()+3)/5)&gt;2,"",(ROW()+3)/5)</f>
        <v>3</v>
      </c>
      <c r="B12" s="37">
        <f t="shared" si="0"/>
        <v>11</v>
      </c>
      <c r="C12" s="37" t="str">
        <f ca="1">OFFSET('h-lot'!A$10,ROUNDDOWN((ROW()-2)/5,0)*10,0)</f>
        <v/>
      </c>
      <c r="D12" s="37" t="s">
        <v>41</v>
      </c>
      <c r="E12" s="37" t="str">
        <f ca="1">OFFSET('h-lot'!A$6,ROUNDDOWN((ROW()-2)/5,0)*10,0)</f>
        <v/>
      </c>
      <c r="F12" s="47" t="str">
        <f t="shared" si="2"/>
        <v/>
      </c>
      <c r="G12" s="56"/>
    </row>
    <row r="13" spans="1:7" ht="12.75">
      <c r="A13" s="35" t="str">
        <f t="shared" si="1"/>
        <v/>
      </c>
      <c r="B13" s="35">
        <f t="shared" si="0"/>
        <v>12</v>
      </c>
      <c r="C13" s="48" t="str">
        <f ca="1">OFFSET('h-lot'!A$7,ROUNDDOWN((ROW()-2)/5,0)*10,0)</f>
        <v/>
      </c>
      <c r="D13" s="48" t="s">
        <v>41</v>
      </c>
      <c r="E13" s="35" t="str">
        <f ca="1">OFFSET('h-lot'!A$5,ROUNDDOWN((ROW()-2)/5,0)*10,0)</f>
        <v/>
      </c>
      <c r="F13" s="47" t="str">
        <f t="shared" si="2"/>
        <v/>
      </c>
      <c r="G13" s="56"/>
    </row>
    <row r="14" spans="1:7" ht="12.75">
      <c r="A14" s="35" t="str">
        <f t="shared" si="1"/>
        <v/>
      </c>
      <c r="B14" s="35">
        <f t="shared" si="0"/>
        <v>13</v>
      </c>
      <c r="C14" s="35" t="str">
        <f ca="1">OFFSET('h-lot'!A$8,ROUNDDOWN((ROW()-2)/5,0)*10,0)</f>
        <v/>
      </c>
      <c r="D14" s="35" t="s">
        <v>41</v>
      </c>
      <c r="E14" s="35" t="str">
        <f ca="1">OFFSET('h-lot'!A$4,ROUNDDOWN((ROW()-2)/5,0)*10,0)</f>
        <v/>
      </c>
      <c r="F14" s="47" t="str">
        <f t="shared" si="2"/>
        <v/>
      </c>
      <c r="G14" s="56"/>
    </row>
    <row r="15" spans="1:7" ht="12.75">
      <c r="A15" s="35" t="str">
        <f t="shared" si="1"/>
        <v/>
      </c>
      <c r="B15" s="35">
        <f t="shared" si="0"/>
        <v>14</v>
      </c>
      <c r="C15" s="35" t="str">
        <f ca="1">OFFSET('h-lot'!A$9,ROUNDDOWN((ROW()-2)/5,0)*10,0)</f>
        <v/>
      </c>
      <c r="D15" s="35" t="s">
        <v>41</v>
      </c>
      <c r="E15" s="35" t="str">
        <f ca="1">OFFSET('h-lot'!A$3,ROUNDDOWN((ROW()-2)/5,0)*10,0)</f>
        <v/>
      </c>
      <c r="F15" s="47" t="str">
        <f t="shared" si="2"/>
        <v/>
      </c>
      <c r="G15" s="56"/>
    </row>
    <row r="16" spans="1:7" ht="12.75">
      <c r="A16" s="57" t="str">
        <f t="shared" si="1"/>
        <v/>
      </c>
      <c r="B16" s="57">
        <f t="shared" si="0"/>
        <v>15</v>
      </c>
      <c r="C16" s="57" t="str">
        <f ca="1">OFFSET('h-lot'!A$1,ROUNDDOWN((ROW()-2)/5,0)*10,0)</f>
        <v/>
      </c>
      <c r="D16" s="57" t="s">
        <v>41</v>
      </c>
      <c r="E16" s="57" t="str">
        <f ca="1">OFFSET('h-lot'!A$2,ROUNDDOWN((ROW()-2)/5,0)*10,0)</f>
        <v/>
      </c>
      <c r="F16" s="47" t="str">
        <f t="shared" si="2"/>
        <v/>
      </c>
      <c r="G16" s="56"/>
    </row>
    <row r="17" spans="1:7" ht="12.75">
      <c r="A17" s="37">
        <f>IF(LEN((ROW()+3)/5)&gt;2,"",(ROW()+3)/5)</f>
        <v>4</v>
      </c>
      <c r="B17" s="37">
        <f t="shared" si="0"/>
        <v>16</v>
      </c>
      <c r="C17" s="37" t="str">
        <f ca="1">OFFSET('h-lot'!A$10,ROUNDDOWN((ROW()-2)/5,0)*10,0)</f>
        <v/>
      </c>
      <c r="D17" s="37" t="s">
        <v>41</v>
      </c>
      <c r="E17" s="37" t="str">
        <f ca="1">OFFSET('h-lot'!A$6,ROUNDDOWN((ROW()-2)/5,0)*10,0)</f>
        <v/>
      </c>
      <c r="F17" s="47" t="str">
        <f t="shared" si="2"/>
        <v/>
      </c>
      <c r="G17" s="56"/>
    </row>
    <row r="18" spans="1:7" ht="12.75">
      <c r="A18" s="35" t="str">
        <f t="shared" si="1"/>
        <v/>
      </c>
      <c r="B18" s="35">
        <f t="shared" si="0"/>
        <v>17</v>
      </c>
      <c r="C18" s="48" t="str">
        <f ca="1">OFFSET('h-lot'!A$7,ROUNDDOWN((ROW()-2)/5,0)*10,0)</f>
        <v/>
      </c>
      <c r="D18" s="48" t="s">
        <v>41</v>
      </c>
      <c r="E18" s="35" t="str">
        <f ca="1">OFFSET('h-lot'!A$5,ROUNDDOWN((ROW()-2)/5,0)*10,0)</f>
        <v/>
      </c>
      <c r="F18" s="47" t="str">
        <f t="shared" si="2"/>
        <v/>
      </c>
      <c r="G18" s="56"/>
    </row>
    <row r="19" spans="1:7" ht="12.75">
      <c r="A19" s="35" t="str">
        <f t="shared" si="1"/>
        <v/>
      </c>
      <c r="B19" s="35">
        <f t="shared" si="0"/>
        <v>18</v>
      </c>
      <c r="C19" s="35" t="str">
        <f ca="1">OFFSET('h-lot'!A$8,ROUNDDOWN((ROW()-2)/5,0)*10,0)</f>
        <v/>
      </c>
      <c r="D19" s="35" t="s">
        <v>41</v>
      </c>
      <c r="E19" s="35" t="str">
        <f ca="1">OFFSET('h-lot'!A$4,ROUNDDOWN((ROW()-2)/5,0)*10,0)</f>
        <v/>
      </c>
      <c r="F19" s="47" t="str">
        <f t="shared" si="2"/>
        <v/>
      </c>
      <c r="G19" s="56"/>
    </row>
    <row r="20" spans="1:7" ht="12.75">
      <c r="A20" s="35" t="str">
        <f t="shared" si="1"/>
        <v/>
      </c>
      <c r="B20" s="35">
        <f t="shared" si="0"/>
        <v>19</v>
      </c>
      <c r="C20" s="35" t="str">
        <f ca="1">OFFSET('h-lot'!A$9,ROUNDDOWN((ROW()-2)/5,0)*10,0)</f>
        <v/>
      </c>
      <c r="D20" s="35" t="s">
        <v>41</v>
      </c>
      <c r="E20" s="35" t="str">
        <f ca="1">OFFSET('h-lot'!A$3,ROUNDDOWN((ROW()-2)/5,0)*10,0)</f>
        <v/>
      </c>
      <c r="F20" s="47" t="str">
        <f t="shared" si="2"/>
        <v/>
      </c>
      <c r="G20" s="56"/>
    </row>
    <row r="21" spans="1:7" ht="12.75">
      <c r="A21" s="57" t="str">
        <f t="shared" si="1"/>
        <v/>
      </c>
      <c r="B21" s="57">
        <f t="shared" si="0"/>
        <v>20</v>
      </c>
      <c r="C21" s="57" t="str">
        <f ca="1">OFFSET('h-lot'!A$1,ROUNDDOWN((ROW()-2)/5,0)*10,0)</f>
        <v/>
      </c>
      <c r="D21" s="57" t="s">
        <v>41</v>
      </c>
      <c r="E21" s="57" t="str">
        <f ca="1">OFFSET('h-lot'!A$2,ROUNDDOWN((ROW()-2)/5,0)*10,0)</f>
        <v/>
      </c>
      <c r="F21" s="47" t="str">
        <f t="shared" si="2"/>
        <v/>
      </c>
      <c r="G21" s="56"/>
    </row>
    <row r="22" spans="1:7" ht="12.75">
      <c r="A22" s="37">
        <f>IF(LEN((ROW()+3)/5)&gt;2,"",(ROW()+3)/5)</f>
        <v>5</v>
      </c>
      <c r="B22" s="37">
        <f t="shared" si="0"/>
        <v>21</v>
      </c>
      <c r="C22" s="37" t="str">
        <f ca="1">OFFSET('h-lot'!A$10,ROUNDDOWN((ROW()-2)/5,0)*10,0)</f>
        <v/>
      </c>
      <c r="D22" s="37" t="s">
        <v>41</v>
      </c>
      <c r="E22" s="37" t="str">
        <f ca="1">OFFSET('h-lot'!A$6,ROUNDDOWN((ROW()-2)/5,0)*10,0)</f>
        <v/>
      </c>
      <c r="F22" s="47" t="str">
        <f t="shared" si="2"/>
        <v/>
      </c>
      <c r="G22" s="56"/>
    </row>
    <row r="23" spans="1:7" ht="12.75">
      <c r="A23" s="35" t="str">
        <f t="shared" si="1"/>
        <v/>
      </c>
      <c r="B23" s="35">
        <f t="shared" si="0"/>
        <v>22</v>
      </c>
      <c r="C23" s="48" t="str">
        <f ca="1">OFFSET('h-lot'!A$7,ROUNDDOWN((ROW()-2)/5,0)*10,0)</f>
        <v/>
      </c>
      <c r="D23" s="48" t="s">
        <v>41</v>
      </c>
      <c r="E23" s="35" t="str">
        <f ca="1">OFFSET('h-lot'!A$5,ROUNDDOWN((ROW()-2)/5,0)*10,0)</f>
        <v/>
      </c>
      <c r="F23" s="47" t="str">
        <f t="shared" si="2"/>
        <v/>
      </c>
      <c r="G23" s="56"/>
    </row>
    <row r="24" spans="1:7" ht="12.75">
      <c r="A24" s="35" t="str">
        <f t="shared" si="1"/>
        <v/>
      </c>
      <c r="B24" s="35">
        <f t="shared" si="0"/>
        <v>23</v>
      </c>
      <c r="C24" s="35" t="str">
        <f ca="1">OFFSET('h-lot'!A$8,ROUNDDOWN((ROW()-2)/5,0)*10,0)</f>
        <v/>
      </c>
      <c r="D24" s="35" t="s">
        <v>41</v>
      </c>
      <c r="E24" s="35" t="str">
        <f ca="1">OFFSET('h-lot'!A$4,ROUNDDOWN((ROW()-2)/5,0)*10,0)</f>
        <v/>
      </c>
      <c r="F24" s="47" t="str">
        <f t="shared" si="2"/>
        <v/>
      </c>
      <c r="G24" s="56"/>
    </row>
    <row r="25" spans="1:7" ht="12.75">
      <c r="A25" s="35" t="str">
        <f t="shared" si="1"/>
        <v/>
      </c>
      <c r="B25" s="35">
        <f t="shared" si="0"/>
        <v>24</v>
      </c>
      <c r="C25" s="35" t="str">
        <f ca="1">OFFSET('h-lot'!A$9,ROUNDDOWN((ROW()-2)/5,0)*10,0)</f>
        <v/>
      </c>
      <c r="D25" s="35" t="s">
        <v>41</v>
      </c>
      <c r="E25" s="35" t="str">
        <f ca="1">OFFSET('h-lot'!A$3,ROUNDDOWN((ROW()-2)/5,0)*10,0)</f>
        <v/>
      </c>
      <c r="F25" s="47" t="str">
        <f t="shared" si="2"/>
        <v/>
      </c>
      <c r="G25" s="56"/>
    </row>
    <row r="26" spans="1:7" ht="12.75">
      <c r="A26" s="57" t="str">
        <f t="shared" si="1"/>
        <v/>
      </c>
      <c r="B26" s="57">
        <f t="shared" si="0"/>
        <v>25</v>
      </c>
      <c r="C26" s="57" t="str">
        <f ca="1">OFFSET('h-lot'!A$1,ROUNDDOWN((ROW()-2)/5,0)*10,0)</f>
        <v/>
      </c>
      <c r="D26" s="57" t="s">
        <v>41</v>
      </c>
      <c r="E26" s="57" t="str">
        <f ca="1">OFFSET('h-lot'!A$2,ROUNDDOWN((ROW()-2)/5,0)*10,0)</f>
        <v/>
      </c>
      <c r="F26" s="47" t="str">
        <f t="shared" si="2"/>
        <v/>
      </c>
      <c r="G26" s="56"/>
    </row>
    <row r="27" spans="1:7" ht="12.75">
      <c r="A27" s="37">
        <f>IF(LEN((ROW()+3)/5)&gt;2,"",(ROW()+3)/5)</f>
        <v>6</v>
      </c>
      <c r="B27" s="37">
        <f t="shared" si="0"/>
        <v>26</v>
      </c>
      <c r="C27" s="37" t="str">
        <f ca="1">OFFSET('h-lot'!A$10,ROUNDDOWN((ROW()-2)/5,0)*10,0)</f>
        <v/>
      </c>
      <c r="D27" s="37" t="s">
        <v>41</v>
      </c>
      <c r="E27" s="37" t="str">
        <f ca="1">OFFSET('h-lot'!A$6,ROUNDDOWN((ROW()-2)/5,0)*10,0)</f>
        <v/>
      </c>
      <c r="F27" s="47" t="str">
        <f t="shared" si="2"/>
        <v/>
      </c>
      <c r="G27" s="56"/>
    </row>
    <row r="28" spans="1:7" ht="12.75">
      <c r="A28" s="35" t="str">
        <f t="shared" si="1"/>
        <v/>
      </c>
      <c r="B28" s="35">
        <f t="shared" si="0"/>
        <v>27</v>
      </c>
      <c r="C28" s="48" t="str">
        <f ca="1">OFFSET('h-lot'!A$7,ROUNDDOWN((ROW()-2)/5,0)*10,0)</f>
        <v/>
      </c>
      <c r="D28" s="48" t="s">
        <v>41</v>
      </c>
      <c r="E28" s="35" t="str">
        <f ca="1">OFFSET('h-lot'!A$5,ROUNDDOWN((ROW()-2)/5,0)*10,0)</f>
        <v/>
      </c>
      <c r="F28" s="47" t="str">
        <f t="shared" si="2"/>
        <v/>
      </c>
      <c r="G28" s="56"/>
    </row>
    <row r="29" spans="1:7" ht="12.75">
      <c r="A29" s="35" t="str">
        <f t="shared" si="1"/>
        <v/>
      </c>
      <c r="B29" s="35">
        <f t="shared" si="0"/>
        <v>28</v>
      </c>
      <c r="C29" s="35" t="str">
        <f ca="1">OFFSET('h-lot'!A$8,ROUNDDOWN((ROW()-2)/5,0)*10,0)</f>
        <v/>
      </c>
      <c r="D29" s="35" t="s">
        <v>41</v>
      </c>
      <c r="E29" s="35" t="str">
        <f ca="1">OFFSET('h-lot'!A$4,ROUNDDOWN((ROW()-2)/5,0)*10,0)</f>
        <v/>
      </c>
      <c r="F29" s="47" t="str">
        <f t="shared" si="2"/>
        <v/>
      </c>
      <c r="G29" s="56"/>
    </row>
    <row r="30" spans="1:7" ht="12.75">
      <c r="A30" s="35" t="str">
        <f t="shared" si="1"/>
        <v/>
      </c>
      <c r="B30" s="35">
        <f t="shared" si="0"/>
        <v>29</v>
      </c>
      <c r="C30" s="35" t="str">
        <f ca="1">OFFSET('h-lot'!A$9,ROUNDDOWN((ROW()-2)/5,0)*10,0)</f>
        <v/>
      </c>
      <c r="D30" s="35" t="s">
        <v>41</v>
      </c>
      <c r="E30" s="35" t="str">
        <f ca="1">OFFSET('h-lot'!A$3,ROUNDDOWN((ROW()-2)/5,0)*10,0)</f>
        <v/>
      </c>
      <c r="F30" s="47" t="str">
        <f t="shared" si="2"/>
        <v/>
      </c>
      <c r="G30" s="56"/>
    </row>
    <row r="31" spans="1:7" ht="12.75">
      <c r="A31" s="57" t="str">
        <f t="shared" si="1"/>
        <v/>
      </c>
      <c r="B31" s="57">
        <f t="shared" si="0"/>
        <v>30</v>
      </c>
      <c r="C31" s="57" t="str">
        <f ca="1">OFFSET('h-lot'!A$1,ROUNDDOWN((ROW()-2)/5,0)*10,0)</f>
        <v/>
      </c>
      <c r="D31" s="57" t="s">
        <v>41</v>
      </c>
      <c r="E31" s="57" t="str">
        <f ca="1">OFFSET('h-lot'!A$2,ROUNDDOWN((ROW()-2)/5,0)*10,0)</f>
        <v/>
      </c>
      <c r="F31" s="47" t="str">
        <f t="shared" si="2"/>
        <v/>
      </c>
      <c r="G31" s="56"/>
    </row>
    <row r="32" spans="1:7" ht="12.75">
      <c r="A32" s="37">
        <f>IF(LEN((ROW()+3)/5)&gt;2,"",(ROW()+3)/5)</f>
        <v>7</v>
      </c>
      <c r="B32" s="37">
        <f t="shared" si="0"/>
        <v>31</v>
      </c>
      <c r="C32" s="37" t="str">
        <f ca="1">OFFSET('h-lot'!A$10,ROUNDDOWN((ROW()-2)/5,0)*10,0)</f>
        <v/>
      </c>
      <c r="D32" s="37" t="s">
        <v>41</v>
      </c>
      <c r="E32" s="37" t="str">
        <f ca="1">OFFSET('h-lot'!A$6,ROUNDDOWN((ROW()-2)/5,0)*10,0)</f>
        <v/>
      </c>
      <c r="F32" s="47" t="str">
        <f t="shared" si="2"/>
        <v/>
      </c>
      <c r="G32" s="56"/>
    </row>
    <row r="33" spans="1:7" ht="12.75">
      <c r="A33" s="35" t="str">
        <f t="shared" si="1"/>
        <v/>
      </c>
      <c r="B33" s="35">
        <f t="shared" si="0"/>
        <v>32</v>
      </c>
      <c r="C33" s="48" t="str">
        <f ca="1">OFFSET('h-lot'!A$7,ROUNDDOWN((ROW()-2)/5,0)*10,0)</f>
        <v/>
      </c>
      <c r="D33" s="48" t="s">
        <v>41</v>
      </c>
      <c r="E33" s="35" t="str">
        <f ca="1">OFFSET('h-lot'!A$5,ROUNDDOWN((ROW()-2)/5,0)*10,0)</f>
        <v/>
      </c>
      <c r="F33" s="47" t="str">
        <f t="shared" si="2"/>
        <v/>
      </c>
      <c r="G33" s="56"/>
    </row>
    <row r="34" spans="1:7" ht="12.75">
      <c r="A34" s="35" t="str">
        <f t="shared" si="1"/>
        <v/>
      </c>
      <c r="B34" s="35">
        <f t="shared" si="0"/>
        <v>33</v>
      </c>
      <c r="C34" s="35" t="str">
        <f ca="1">OFFSET('h-lot'!A$8,ROUNDDOWN((ROW()-2)/5,0)*10,0)</f>
        <v/>
      </c>
      <c r="D34" s="35" t="s">
        <v>41</v>
      </c>
      <c r="E34" s="35" t="str">
        <f ca="1">OFFSET('h-lot'!A$4,ROUNDDOWN((ROW()-2)/5,0)*10,0)</f>
        <v/>
      </c>
      <c r="F34" s="47" t="str">
        <f t="shared" si="2"/>
        <v/>
      </c>
      <c r="G34" s="56"/>
    </row>
    <row r="35" spans="1:7" ht="12.75">
      <c r="A35" s="35" t="str">
        <f t="shared" si="1"/>
        <v/>
      </c>
      <c r="B35" s="35">
        <f t="shared" si="0"/>
        <v>34</v>
      </c>
      <c r="C35" s="35" t="str">
        <f ca="1">OFFSET('h-lot'!A$9,ROUNDDOWN((ROW()-2)/5,0)*10,0)</f>
        <v/>
      </c>
      <c r="D35" s="35" t="s">
        <v>41</v>
      </c>
      <c r="E35" s="35" t="str">
        <f ca="1">OFFSET('h-lot'!A$3,ROUNDDOWN((ROW()-2)/5,0)*10,0)</f>
        <v/>
      </c>
      <c r="F35" s="47" t="str">
        <f t="shared" si="2"/>
        <v/>
      </c>
      <c r="G35" s="56"/>
    </row>
    <row r="36" spans="1:7" ht="12.75">
      <c r="A36" s="57" t="str">
        <f t="shared" si="1"/>
        <v/>
      </c>
      <c r="B36" s="57">
        <f t="shared" si="0"/>
        <v>35</v>
      </c>
      <c r="C36" s="57" t="str">
        <f ca="1">OFFSET('h-lot'!A$1,ROUNDDOWN((ROW()-2)/5,0)*10,0)</f>
        <v/>
      </c>
      <c r="D36" s="57" t="s">
        <v>41</v>
      </c>
      <c r="E36" s="57" t="str">
        <f ca="1">OFFSET('h-lot'!A$2,ROUNDDOWN((ROW()-2)/5,0)*10,0)</f>
        <v/>
      </c>
      <c r="F36" s="47" t="str">
        <f t="shared" si="2"/>
        <v/>
      </c>
      <c r="G36" s="56"/>
    </row>
    <row r="37" spans="1:7" ht="12.75">
      <c r="A37" s="37">
        <f>IF(LEN((ROW()+3)/5)&gt;2,"",(ROW()+3)/5)</f>
        <v>8</v>
      </c>
      <c r="B37" s="37">
        <f t="shared" si="0"/>
        <v>36</v>
      </c>
      <c r="C37" s="37" t="str">
        <f ca="1">OFFSET('h-lot'!A$10,ROUNDDOWN((ROW()-2)/5,0)*10,0)</f>
        <v/>
      </c>
      <c r="D37" s="37" t="s">
        <v>41</v>
      </c>
      <c r="E37" s="37" t="str">
        <f ca="1">OFFSET('h-lot'!A$6,ROUNDDOWN((ROW()-2)/5,0)*10,0)</f>
        <v/>
      </c>
      <c r="F37" s="47" t="str">
        <f t="shared" si="2"/>
        <v/>
      </c>
      <c r="G37" s="56"/>
    </row>
    <row r="38" spans="1:7" ht="12.75">
      <c r="A38" s="35" t="str">
        <f t="shared" si="1"/>
        <v/>
      </c>
      <c r="B38" s="35">
        <f t="shared" si="0"/>
        <v>37</v>
      </c>
      <c r="C38" s="48" t="str">
        <f ca="1">OFFSET('h-lot'!A$7,ROUNDDOWN((ROW()-2)/5,0)*10,0)</f>
        <v/>
      </c>
      <c r="D38" s="48" t="s">
        <v>41</v>
      </c>
      <c r="E38" s="35" t="str">
        <f ca="1">OFFSET('h-lot'!A$5,ROUNDDOWN((ROW()-2)/5,0)*10,0)</f>
        <v/>
      </c>
      <c r="F38" s="47" t="str">
        <f t="shared" si="2"/>
        <v/>
      </c>
      <c r="G38" s="56"/>
    </row>
    <row r="39" spans="1:7" ht="12.75">
      <c r="A39" s="35" t="str">
        <f t="shared" si="1"/>
        <v/>
      </c>
      <c r="B39" s="35">
        <f t="shared" si="0"/>
        <v>38</v>
      </c>
      <c r="C39" s="35" t="str">
        <f ca="1">OFFSET('h-lot'!A$8,ROUNDDOWN((ROW()-2)/5,0)*10,0)</f>
        <v/>
      </c>
      <c r="D39" s="35" t="s">
        <v>41</v>
      </c>
      <c r="E39" s="35" t="str">
        <f ca="1">OFFSET('h-lot'!A$4,ROUNDDOWN((ROW()-2)/5,0)*10,0)</f>
        <v/>
      </c>
      <c r="F39" s="47" t="str">
        <f t="shared" si="2"/>
        <v/>
      </c>
      <c r="G39" s="56"/>
    </row>
    <row r="40" spans="1:7" ht="12.75">
      <c r="A40" s="35" t="str">
        <f t="shared" si="1"/>
        <v/>
      </c>
      <c r="B40" s="35">
        <f t="shared" si="0"/>
        <v>39</v>
      </c>
      <c r="C40" s="35" t="str">
        <f ca="1">OFFSET('h-lot'!A$9,ROUNDDOWN((ROW()-2)/5,0)*10,0)</f>
        <v/>
      </c>
      <c r="D40" s="35" t="s">
        <v>41</v>
      </c>
      <c r="E40" s="35" t="str">
        <f ca="1">OFFSET('h-lot'!A$3,ROUNDDOWN((ROW()-2)/5,0)*10,0)</f>
        <v/>
      </c>
      <c r="F40" s="47" t="str">
        <f t="shared" si="2"/>
        <v/>
      </c>
      <c r="G40" s="56"/>
    </row>
    <row r="41" spans="1:7" ht="12.75">
      <c r="A41" s="57" t="str">
        <f t="shared" si="1"/>
        <v/>
      </c>
      <c r="B41" s="57">
        <f t="shared" si="0"/>
        <v>40</v>
      </c>
      <c r="C41" s="57" t="str">
        <f ca="1">OFFSET('h-lot'!A$1,ROUNDDOWN((ROW()-2)/5,0)*10,0)</f>
        <v/>
      </c>
      <c r="D41" s="57" t="s">
        <v>41</v>
      </c>
      <c r="E41" s="57" t="str">
        <f ca="1">OFFSET('h-lot'!A$2,ROUNDDOWN((ROW()-2)/5,0)*10,0)</f>
        <v/>
      </c>
      <c r="F41" s="47" t="str">
        <f t="shared" si="2"/>
        <v/>
      </c>
      <c r="G41" s="56"/>
    </row>
    <row r="42" spans="1:7" ht="12.75">
      <c r="A42" s="37">
        <f>IF(LEN((ROW()+3)/5)&gt;2,"",(ROW()+3)/5)</f>
        <v>9</v>
      </c>
      <c r="B42" s="37">
        <f t="shared" si="0"/>
        <v>41</v>
      </c>
      <c r="C42" s="37" t="str">
        <f ca="1">OFFSET('h-lot'!A$10,ROUNDDOWN((ROW()-2)/5,0)*10,0)</f>
        <v/>
      </c>
      <c r="D42" s="37" t="s">
        <v>41</v>
      </c>
      <c r="E42" s="37" t="str">
        <f ca="1">OFFSET('h-lot'!A$6,ROUNDDOWN((ROW()-2)/5,0)*10,0)</f>
        <v/>
      </c>
      <c r="F42" s="47" t="str">
        <f t="shared" si="2"/>
        <v/>
      </c>
      <c r="G42" s="56"/>
    </row>
    <row r="43" spans="1:7" ht="12.75">
      <c r="A43" s="35" t="str">
        <f t="shared" si="1"/>
        <v/>
      </c>
      <c r="B43" s="35">
        <f t="shared" si="0"/>
        <v>42</v>
      </c>
      <c r="C43" s="48" t="str">
        <f ca="1">OFFSET('h-lot'!A$7,ROUNDDOWN((ROW()-2)/5,0)*10,0)</f>
        <v/>
      </c>
      <c r="D43" s="48" t="s">
        <v>41</v>
      </c>
      <c r="E43" s="35" t="str">
        <f ca="1">OFFSET('h-lot'!A$5,ROUNDDOWN((ROW()-2)/5,0)*10,0)</f>
        <v/>
      </c>
      <c r="F43" s="47" t="str">
        <f t="shared" si="2"/>
        <v/>
      </c>
      <c r="G43" s="56"/>
    </row>
    <row r="44" spans="1:7" ht="12.75">
      <c r="A44" s="35" t="str">
        <f t="shared" si="1"/>
        <v/>
      </c>
      <c r="B44" s="35">
        <f t="shared" si="0"/>
        <v>43</v>
      </c>
      <c r="C44" s="35" t="str">
        <f ca="1">OFFSET('h-lot'!A$8,ROUNDDOWN((ROW()-2)/5,0)*10,0)</f>
        <v/>
      </c>
      <c r="D44" s="35" t="s">
        <v>41</v>
      </c>
      <c r="E44" s="35" t="str">
        <f ca="1">OFFSET('h-lot'!A$4,ROUNDDOWN((ROW()-2)/5,0)*10,0)</f>
        <v/>
      </c>
      <c r="F44" s="47" t="str">
        <f t="shared" si="2"/>
        <v/>
      </c>
      <c r="G44" s="56"/>
    </row>
    <row r="45" spans="1:7" ht="12.75">
      <c r="A45" s="35" t="str">
        <f t="shared" si="1"/>
        <v/>
      </c>
      <c r="B45" s="35">
        <f t="shared" si="0"/>
        <v>44</v>
      </c>
      <c r="C45" s="35" t="str">
        <f ca="1">OFFSET('h-lot'!A$9,ROUNDDOWN((ROW()-2)/5,0)*10,0)</f>
        <v/>
      </c>
      <c r="D45" s="35" t="s">
        <v>41</v>
      </c>
      <c r="E45" s="35" t="str">
        <f ca="1">OFFSET('h-lot'!A$3,ROUNDDOWN((ROW()-2)/5,0)*10,0)</f>
        <v/>
      </c>
      <c r="F45" s="47" t="str">
        <f t="shared" si="2"/>
        <v/>
      </c>
      <c r="G45" s="56"/>
    </row>
    <row r="46" spans="1:7" ht="12.75">
      <c r="A46" s="57" t="str">
        <f t="shared" si="1"/>
        <v/>
      </c>
      <c r="B46" s="57">
        <f t="shared" si="0"/>
        <v>45</v>
      </c>
      <c r="C46" s="57" t="str">
        <f ca="1">OFFSET('h-lot'!A$1,ROUNDDOWN((ROW()-2)/5,0)*10,0)</f>
        <v/>
      </c>
      <c r="D46" s="57" t="s">
        <v>41</v>
      </c>
      <c r="E46" s="57" t="str">
        <f ca="1">OFFSET('h-lot'!A$2,ROUNDDOWN((ROW()-2)/5,0)*10,0)</f>
        <v/>
      </c>
      <c r="F46" s="47" t="str">
        <f t="shared" si="2"/>
        <v/>
      </c>
      <c r="G46" s="56"/>
    </row>
    <row r="47" spans="1:7" ht="12.75">
      <c r="A47" s="37">
        <f>IF(LEN((ROW()+3)/5)&gt;2,"",(ROW()+3)/5)</f>
        <v>10</v>
      </c>
      <c r="B47" s="37">
        <f t="shared" si="0"/>
        <v>46</v>
      </c>
      <c r="C47" s="37" t="str">
        <f ca="1">OFFSET('h-lot'!A$10,ROUNDDOWN((ROW()-2)/5,0)*10,0)</f>
        <v/>
      </c>
      <c r="D47" s="37" t="s">
        <v>41</v>
      </c>
      <c r="E47" s="37" t="str">
        <f ca="1">OFFSET('h-lot'!A$6,ROUNDDOWN((ROW()-2)/5,0)*10,0)</f>
        <v/>
      </c>
      <c r="F47" s="47" t="str">
        <f t="shared" si="2"/>
        <v/>
      </c>
      <c r="G47" s="56"/>
    </row>
    <row r="48" spans="1:7" ht="12.75">
      <c r="A48" s="35" t="str">
        <f aca="true" t="shared" si="3" ref="A48:A106">IF(LEN((ROW()+3)/5)&gt;2,"",(ROW()+3)/5)</f>
        <v/>
      </c>
      <c r="B48" s="35">
        <f t="shared" si="0"/>
        <v>47</v>
      </c>
      <c r="C48" s="48" t="str">
        <f ca="1">OFFSET('h-lot'!A$7,ROUNDDOWN((ROW()-2)/5,0)*10,0)</f>
        <v/>
      </c>
      <c r="D48" s="48" t="s">
        <v>41</v>
      </c>
      <c r="E48" s="35" t="str">
        <f ca="1">OFFSET('h-lot'!A$5,ROUNDDOWN((ROW()-2)/5,0)*10,0)</f>
        <v/>
      </c>
      <c r="F48" s="47" t="str">
        <f t="shared" si="2"/>
        <v/>
      </c>
      <c r="G48" s="56"/>
    </row>
    <row r="49" spans="1:7" ht="12.75">
      <c r="A49" s="35" t="str">
        <f t="shared" si="3"/>
        <v/>
      </c>
      <c r="B49" s="35">
        <f t="shared" si="0"/>
        <v>48</v>
      </c>
      <c r="C49" s="35" t="str">
        <f ca="1">OFFSET('h-lot'!A$8,ROUNDDOWN((ROW()-2)/5,0)*10,0)</f>
        <v/>
      </c>
      <c r="D49" s="35" t="s">
        <v>41</v>
      </c>
      <c r="E49" s="35" t="str">
        <f ca="1">OFFSET('h-lot'!A$4,ROUNDDOWN((ROW()-2)/5,0)*10,0)</f>
        <v/>
      </c>
      <c r="F49" s="47" t="str">
        <f t="shared" si="2"/>
        <v/>
      </c>
      <c r="G49" s="56"/>
    </row>
    <row r="50" spans="1:7" ht="12.75">
      <c r="A50" s="35" t="str">
        <f t="shared" si="3"/>
        <v/>
      </c>
      <c r="B50" s="35">
        <f t="shared" si="0"/>
        <v>49</v>
      </c>
      <c r="C50" s="35" t="str">
        <f ca="1">OFFSET('h-lot'!A$9,ROUNDDOWN((ROW()-2)/5,0)*10,0)</f>
        <v/>
      </c>
      <c r="D50" s="35" t="s">
        <v>41</v>
      </c>
      <c r="E50" s="35" t="str">
        <f ca="1">OFFSET('h-lot'!A$3,ROUNDDOWN((ROW()-2)/5,0)*10,0)</f>
        <v/>
      </c>
      <c r="F50" s="47" t="str">
        <f t="shared" si="2"/>
        <v/>
      </c>
      <c r="G50" s="56"/>
    </row>
    <row r="51" spans="1:7" ht="12.75">
      <c r="A51" s="57" t="str">
        <f t="shared" si="3"/>
        <v/>
      </c>
      <c r="B51" s="57">
        <f t="shared" si="0"/>
        <v>50</v>
      </c>
      <c r="C51" s="57" t="str">
        <f ca="1">OFFSET('h-lot'!A$1,ROUNDDOWN((ROW()-2)/5,0)*10,0)</f>
        <v/>
      </c>
      <c r="D51" s="57" t="s">
        <v>41</v>
      </c>
      <c r="E51" s="57" t="str">
        <f ca="1">OFFSET('h-lot'!A$2,ROUNDDOWN((ROW()-2)/5,0)*10,0)</f>
        <v/>
      </c>
      <c r="F51" s="47" t="str">
        <f t="shared" si="2"/>
        <v/>
      </c>
      <c r="G51" s="56"/>
    </row>
    <row r="52" spans="1:7" ht="12.75">
      <c r="A52" s="37">
        <f>IF(LEN((ROW()+3)/5)&gt;2,"",(ROW()+3)/5)</f>
        <v>11</v>
      </c>
      <c r="B52" s="37">
        <f t="shared" si="0"/>
        <v>51</v>
      </c>
      <c r="C52" s="37" t="str">
        <f ca="1">OFFSET('h-lot'!A$10,ROUNDDOWN((ROW()-2)/5,0)*10,0)</f>
        <v/>
      </c>
      <c r="D52" s="37" t="s">
        <v>41</v>
      </c>
      <c r="E52" s="37" t="str">
        <f ca="1">OFFSET('h-lot'!A$6,ROUNDDOWN((ROW()-2)/5,0)*10,0)</f>
        <v/>
      </c>
      <c r="F52" s="47" t="str">
        <f t="shared" si="2"/>
        <v/>
      </c>
      <c r="G52" s="56"/>
    </row>
    <row r="53" spans="1:7" ht="12.75">
      <c r="A53" s="35" t="str">
        <f t="shared" si="3"/>
        <v/>
      </c>
      <c r="B53" s="35">
        <f t="shared" si="0"/>
        <v>52</v>
      </c>
      <c r="C53" s="48" t="str">
        <f ca="1">OFFSET('h-lot'!A$7,ROUNDDOWN((ROW()-2)/5,0)*10,0)</f>
        <v/>
      </c>
      <c r="D53" s="48" t="s">
        <v>41</v>
      </c>
      <c r="E53" s="35" t="str">
        <f ca="1">OFFSET('h-lot'!A$5,ROUNDDOWN((ROW()-2)/5,0)*10,0)</f>
        <v/>
      </c>
      <c r="F53" s="47" t="str">
        <f t="shared" si="2"/>
        <v/>
      </c>
      <c r="G53" s="56"/>
    </row>
    <row r="54" spans="1:7" ht="12.75">
      <c r="A54" s="35" t="str">
        <f t="shared" si="3"/>
        <v/>
      </c>
      <c r="B54" s="35">
        <f t="shared" si="0"/>
        <v>53</v>
      </c>
      <c r="C54" s="35" t="str">
        <f ca="1">OFFSET('h-lot'!A$8,ROUNDDOWN((ROW()-2)/5,0)*10,0)</f>
        <v/>
      </c>
      <c r="D54" s="35" t="s">
        <v>41</v>
      </c>
      <c r="E54" s="35" t="str">
        <f ca="1">OFFSET('h-lot'!A$4,ROUNDDOWN((ROW()-2)/5,0)*10,0)</f>
        <v/>
      </c>
      <c r="F54" s="47" t="str">
        <f t="shared" si="2"/>
        <v/>
      </c>
      <c r="G54" s="56"/>
    </row>
    <row r="55" spans="1:7" ht="12.75">
      <c r="A55" s="35" t="str">
        <f t="shared" si="3"/>
        <v/>
      </c>
      <c r="B55" s="35">
        <f t="shared" si="0"/>
        <v>54</v>
      </c>
      <c r="C55" s="35" t="str">
        <f ca="1">OFFSET('h-lot'!A$9,ROUNDDOWN((ROW()-2)/5,0)*10,0)</f>
        <v/>
      </c>
      <c r="D55" s="35" t="s">
        <v>41</v>
      </c>
      <c r="E55" s="35" t="str">
        <f ca="1">OFFSET('h-lot'!A$3,ROUNDDOWN((ROW()-2)/5,0)*10,0)</f>
        <v/>
      </c>
      <c r="F55" s="47" t="str">
        <f t="shared" si="2"/>
        <v/>
      </c>
      <c r="G55" s="56"/>
    </row>
    <row r="56" spans="1:7" ht="12.75">
      <c r="A56" s="57" t="str">
        <f t="shared" si="3"/>
        <v/>
      </c>
      <c r="B56" s="57">
        <f t="shared" si="0"/>
        <v>55</v>
      </c>
      <c r="C56" s="57" t="str">
        <f ca="1">OFFSET('h-lot'!A$1,ROUNDDOWN((ROW()-2)/5,0)*10,0)</f>
        <v/>
      </c>
      <c r="D56" s="57" t="s">
        <v>41</v>
      </c>
      <c r="E56" s="57" t="str">
        <f ca="1">OFFSET('h-lot'!A$2,ROUNDDOWN((ROW()-2)/5,0)*10,0)</f>
        <v/>
      </c>
      <c r="F56" s="47" t="str">
        <f t="shared" si="2"/>
        <v/>
      </c>
      <c r="G56" s="56"/>
    </row>
    <row r="57" spans="1:7" ht="12.75">
      <c r="A57" s="37">
        <f>IF(LEN((ROW()+3)/5)&gt;2,"",(ROW()+3)/5)</f>
        <v>12</v>
      </c>
      <c r="B57" s="37">
        <f t="shared" si="0"/>
        <v>56</v>
      </c>
      <c r="C57" s="37" t="str">
        <f ca="1">OFFSET('h-lot'!A$10,ROUNDDOWN((ROW()-2)/5,0)*10,0)</f>
        <v/>
      </c>
      <c r="D57" s="37" t="s">
        <v>41</v>
      </c>
      <c r="E57" s="37" t="str">
        <f ca="1">OFFSET('h-lot'!A$6,ROUNDDOWN((ROW()-2)/5,0)*10,0)</f>
        <v/>
      </c>
      <c r="F57" s="47" t="str">
        <f t="shared" si="2"/>
        <v/>
      </c>
      <c r="G57" s="56"/>
    </row>
    <row r="58" spans="1:7" ht="12.75">
      <c r="A58" s="35" t="str">
        <f t="shared" si="3"/>
        <v/>
      </c>
      <c r="B58" s="35">
        <f t="shared" si="0"/>
        <v>57</v>
      </c>
      <c r="C58" s="48" t="str">
        <f ca="1">OFFSET('h-lot'!A$7,ROUNDDOWN((ROW()-2)/5,0)*10,0)</f>
        <v/>
      </c>
      <c r="D58" s="48" t="s">
        <v>41</v>
      </c>
      <c r="E58" s="35" t="str">
        <f ca="1">OFFSET('h-lot'!A$5,ROUNDDOWN((ROW()-2)/5,0)*10,0)</f>
        <v/>
      </c>
      <c r="F58" s="47" t="str">
        <f t="shared" si="2"/>
        <v/>
      </c>
      <c r="G58" s="56"/>
    </row>
    <row r="59" spans="1:7" ht="12.75">
      <c r="A59" s="35" t="str">
        <f t="shared" si="3"/>
        <v/>
      </c>
      <c r="B59" s="35">
        <f t="shared" si="0"/>
        <v>58</v>
      </c>
      <c r="C59" s="35" t="str">
        <f ca="1">OFFSET('h-lot'!A$8,ROUNDDOWN((ROW()-2)/5,0)*10,0)</f>
        <v/>
      </c>
      <c r="D59" s="35" t="s">
        <v>41</v>
      </c>
      <c r="E59" s="35" t="str">
        <f ca="1">OFFSET('h-lot'!A$4,ROUNDDOWN((ROW()-2)/5,0)*10,0)</f>
        <v/>
      </c>
      <c r="F59" s="47" t="str">
        <f t="shared" si="2"/>
        <v/>
      </c>
      <c r="G59" s="56"/>
    </row>
    <row r="60" spans="1:7" ht="12.75">
      <c r="A60" s="35" t="str">
        <f t="shared" si="3"/>
        <v/>
      </c>
      <c r="B60" s="35">
        <f t="shared" si="0"/>
        <v>59</v>
      </c>
      <c r="C60" s="35" t="str">
        <f ca="1">OFFSET('h-lot'!A$9,ROUNDDOWN((ROW()-2)/5,0)*10,0)</f>
        <v/>
      </c>
      <c r="D60" s="35" t="s">
        <v>41</v>
      </c>
      <c r="E60" s="35" t="str">
        <f ca="1">OFFSET('h-lot'!A$3,ROUNDDOWN((ROW()-2)/5,0)*10,0)</f>
        <v/>
      </c>
      <c r="F60" s="47" t="str">
        <f t="shared" si="2"/>
        <v/>
      </c>
      <c r="G60" s="56"/>
    </row>
    <row r="61" spans="1:7" ht="12.75">
      <c r="A61" s="57" t="str">
        <f t="shared" si="3"/>
        <v/>
      </c>
      <c r="B61" s="57">
        <f t="shared" si="0"/>
        <v>60</v>
      </c>
      <c r="C61" s="57" t="str">
        <f ca="1">OFFSET('h-lot'!A$1,ROUNDDOWN((ROW()-2)/5,0)*10,0)</f>
        <v/>
      </c>
      <c r="D61" s="57" t="s">
        <v>41</v>
      </c>
      <c r="E61" s="57" t="str">
        <f ca="1">OFFSET('h-lot'!A$2,ROUNDDOWN((ROW()-2)/5,0)*10,0)</f>
        <v/>
      </c>
      <c r="F61" s="47" t="str">
        <f t="shared" si="2"/>
        <v/>
      </c>
      <c r="G61" s="56"/>
    </row>
    <row r="62" spans="1:7" ht="12.75">
      <c r="A62" s="37">
        <f>IF(LEN((ROW()+3)/5)&gt;2,"",(ROW()+3)/5)</f>
        <v>13</v>
      </c>
      <c r="B62" s="37">
        <f t="shared" si="0"/>
        <v>61</v>
      </c>
      <c r="C62" s="37" t="str">
        <f ca="1">OFFSET('h-lot'!A$10,ROUNDDOWN((ROW()-2)/5,0)*10,0)</f>
        <v/>
      </c>
      <c r="D62" s="37" t="s">
        <v>41</v>
      </c>
      <c r="E62" s="37" t="str">
        <f ca="1">OFFSET('h-lot'!A$6,ROUNDDOWN((ROW()-2)/5,0)*10,0)</f>
        <v/>
      </c>
      <c r="F62" s="47" t="str">
        <f t="shared" si="2"/>
        <v/>
      </c>
      <c r="G62" s="56"/>
    </row>
    <row r="63" spans="1:7" ht="12.75">
      <c r="A63" s="35" t="str">
        <f t="shared" si="3"/>
        <v/>
      </c>
      <c r="B63" s="35">
        <f t="shared" si="0"/>
        <v>62</v>
      </c>
      <c r="C63" s="48" t="str">
        <f ca="1">OFFSET('h-lot'!A$7,ROUNDDOWN((ROW()-2)/5,0)*10,0)</f>
        <v/>
      </c>
      <c r="D63" s="48" t="s">
        <v>41</v>
      </c>
      <c r="E63" s="35" t="str">
        <f ca="1">OFFSET('h-lot'!A$5,ROUNDDOWN((ROW()-2)/5,0)*10,0)</f>
        <v/>
      </c>
      <c r="F63" s="47" t="str">
        <f t="shared" si="2"/>
        <v/>
      </c>
      <c r="G63" s="56"/>
    </row>
    <row r="64" spans="1:7" ht="12.75">
      <c r="A64" s="35" t="str">
        <f t="shared" si="3"/>
        <v/>
      </c>
      <c r="B64" s="35">
        <f t="shared" si="0"/>
        <v>63</v>
      </c>
      <c r="C64" s="35" t="str">
        <f ca="1">OFFSET('h-lot'!A$8,ROUNDDOWN((ROW()-2)/5,0)*10,0)</f>
        <v/>
      </c>
      <c r="D64" s="35" t="s">
        <v>41</v>
      </c>
      <c r="E64" s="35" t="str">
        <f ca="1">OFFSET('h-lot'!A$4,ROUNDDOWN((ROW()-2)/5,0)*10,0)</f>
        <v/>
      </c>
      <c r="F64" s="47" t="str">
        <f t="shared" si="2"/>
        <v/>
      </c>
      <c r="G64" s="56"/>
    </row>
    <row r="65" spans="1:7" ht="12.75">
      <c r="A65" s="35" t="str">
        <f t="shared" si="3"/>
        <v/>
      </c>
      <c r="B65" s="35">
        <f t="shared" si="0"/>
        <v>64</v>
      </c>
      <c r="C65" s="35" t="str">
        <f ca="1">OFFSET('h-lot'!A$9,ROUNDDOWN((ROW()-2)/5,0)*10,0)</f>
        <v/>
      </c>
      <c r="D65" s="35" t="s">
        <v>41</v>
      </c>
      <c r="E65" s="35" t="str">
        <f ca="1">OFFSET('h-lot'!A$3,ROUNDDOWN((ROW()-2)/5,0)*10,0)</f>
        <v/>
      </c>
      <c r="F65" s="47" t="str">
        <f t="shared" si="2"/>
        <v/>
      </c>
      <c r="G65" s="56"/>
    </row>
    <row r="66" spans="1:7" ht="12.75">
      <c r="A66" s="57" t="str">
        <f t="shared" si="3"/>
        <v/>
      </c>
      <c r="B66" s="57">
        <f aca="true" t="shared" si="4" ref="B66:B106">ROW()-1</f>
        <v>65</v>
      </c>
      <c r="C66" s="57" t="str">
        <f ca="1">OFFSET('h-lot'!A$1,ROUNDDOWN((ROW()-2)/5,0)*10,0)</f>
        <v/>
      </c>
      <c r="D66" s="57" t="s">
        <v>41</v>
      </c>
      <c r="E66" s="57" t="str">
        <f ca="1">OFFSET('h-lot'!A$2,ROUNDDOWN((ROW()-2)/5,0)*10,0)</f>
        <v/>
      </c>
      <c r="F66" s="47" t="str">
        <f t="shared" si="2"/>
        <v/>
      </c>
      <c r="G66" s="56"/>
    </row>
    <row r="67" spans="1:7" ht="12.75">
      <c r="A67" s="37">
        <f>IF(LEN((ROW()+3)/5)&gt;2,"",(ROW()+3)/5)</f>
        <v>14</v>
      </c>
      <c r="B67" s="37">
        <f t="shared" si="4"/>
        <v>66</v>
      </c>
      <c r="C67" s="37" t="str">
        <f ca="1">OFFSET('h-lot'!A$10,ROUNDDOWN((ROW()-2)/5,0)*10,0)</f>
        <v/>
      </c>
      <c r="D67" s="37" t="s">
        <v>41</v>
      </c>
      <c r="E67" s="37" t="str">
        <f ca="1">OFFSET('h-lot'!A$6,ROUNDDOWN((ROW()-2)/5,0)*10,0)</f>
        <v/>
      </c>
      <c r="F67" s="47" t="str">
        <f aca="true" t="shared" si="5" ref="F67:F106">IF(G67=1,"1-0",IF(G67=3,"½-½",IF(G67=2,"0-1","")))</f>
        <v/>
      </c>
      <c r="G67" s="56"/>
    </row>
    <row r="68" spans="1:7" ht="12.75">
      <c r="A68" s="35" t="str">
        <f t="shared" si="3"/>
        <v/>
      </c>
      <c r="B68" s="35">
        <f t="shared" si="4"/>
        <v>67</v>
      </c>
      <c r="C68" s="48" t="str">
        <f ca="1">OFFSET('h-lot'!A$7,ROUNDDOWN((ROW()-2)/5,0)*10,0)</f>
        <v/>
      </c>
      <c r="D68" s="48" t="s">
        <v>41</v>
      </c>
      <c r="E68" s="35" t="str">
        <f ca="1">OFFSET('h-lot'!A$5,ROUNDDOWN((ROW()-2)/5,0)*10,0)</f>
        <v/>
      </c>
      <c r="F68" s="47" t="str">
        <f t="shared" si="5"/>
        <v/>
      </c>
      <c r="G68" s="56"/>
    </row>
    <row r="69" spans="1:7" ht="12.75">
      <c r="A69" s="35" t="str">
        <f t="shared" si="3"/>
        <v/>
      </c>
      <c r="B69" s="35">
        <f t="shared" si="4"/>
        <v>68</v>
      </c>
      <c r="C69" s="35" t="str">
        <f ca="1">OFFSET('h-lot'!A$8,ROUNDDOWN((ROW()-2)/5,0)*10,0)</f>
        <v/>
      </c>
      <c r="D69" s="35" t="s">
        <v>41</v>
      </c>
      <c r="E69" s="35" t="str">
        <f ca="1">OFFSET('h-lot'!A$4,ROUNDDOWN((ROW()-2)/5,0)*10,0)</f>
        <v/>
      </c>
      <c r="F69" s="47" t="str">
        <f t="shared" si="5"/>
        <v/>
      </c>
      <c r="G69" s="56"/>
    </row>
    <row r="70" spans="1:7" ht="12.75">
      <c r="A70" s="35" t="str">
        <f t="shared" si="3"/>
        <v/>
      </c>
      <c r="B70" s="35">
        <f t="shared" si="4"/>
        <v>69</v>
      </c>
      <c r="C70" s="35" t="str">
        <f ca="1">OFFSET('h-lot'!A$9,ROUNDDOWN((ROW()-2)/5,0)*10,0)</f>
        <v/>
      </c>
      <c r="D70" s="35" t="s">
        <v>41</v>
      </c>
      <c r="E70" s="35" t="str">
        <f ca="1">OFFSET('h-lot'!A$3,ROUNDDOWN((ROW()-2)/5,0)*10,0)</f>
        <v/>
      </c>
      <c r="F70" s="47" t="str">
        <f t="shared" si="5"/>
        <v/>
      </c>
      <c r="G70" s="56"/>
    </row>
    <row r="71" spans="1:7" ht="12.75">
      <c r="A71" s="57" t="str">
        <f t="shared" si="3"/>
        <v/>
      </c>
      <c r="B71" s="57">
        <f t="shared" si="4"/>
        <v>70</v>
      </c>
      <c r="C71" s="57" t="str">
        <f ca="1">OFFSET('h-lot'!A$1,ROUNDDOWN((ROW()-2)/5,0)*10,0)</f>
        <v/>
      </c>
      <c r="D71" s="57" t="s">
        <v>41</v>
      </c>
      <c r="E71" s="57" t="str">
        <f ca="1">OFFSET('h-lot'!A$2,ROUNDDOWN((ROW()-2)/5,0)*10,0)</f>
        <v/>
      </c>
      <c r="F71" s="47" t="str">
        <f t="shared" si="5"/>
        <v/>
      </c>
      <c r="G71" s="56"/>
    </row>
    <row r="72" spans="1:7" ht="12.75">
      <c r="A72" s="37">
        <f>IF(LEN((ROW()+3)/5)&gt;2,"",(ROW()+3)/5)</f>
        <v>15</v>
      </c>
      <c r="B72" s="37">
        <f t="shared" si="4"/>
        <v>71</v>
      </c>
      <c r="C72" s="37" t="str">
        <f ca="1">OFFSET('h-lot'!A$10,ROUNDDOWN((ROW()-2)/5,0)*10,0)</f>
        <v/>
      </c>
      <c r="D72" s="37" t="s">
        <v>41</v>
      </c>
      <c r="E72" s="37" t="str">
        <f ca="1">OFFSET('h-lot'!A$6,ROUNDDOWN((ROW()-2)/5,0)*10,0)</f>
        <v/>
      </c>
      <c r="F72" s="47" t="str">
        <f t="shared" si="5"/>
        <v/>
      </c>
      <c r="G72" s="56"/>
    </row>
    <row r="73" spans="1:7" ht="12.75">
      <c r="A73" s="35" t="str">
        <f t="shared" si="3"/>
        <v/>
      </c>
      <c r="B73" s="35">
        <f t="shared" si="4"/>
        <v>72</v>
      </c>
      <c r="C73" s="48" t="str">
        <f ca="1">OFFSET('h-lot'!A$7,ROUNDDOWN((ROW()-2)/5,0)*10,0)</f>
        <v/>
      </c>
      <c r="D73" s="48" t="s">
        <v>41</v>
      </c>
      <c r="E73" s="35" t="str">
        <f ca="1">OFFSET('h-lot'!A$5,ROUNDDOWN((ROW()-2)/5,0)*10,0)</f>
        <v/>
      </c>
      <c r="F73" s="47" t="str">
        <f t="shared" si="5"/>
        <v/>
      </c>
      <c r="G73" s="56"/>
    </row>
    <row r="74" spans="1:7" ht="12.75">
      <c r="A74" s="35" t="str">
        <f t="shared" si="3"/>
        <v/>
      </c>
      <c r="B74" s="35">
        <f t="shared" si="4"/>
        <v>73</v>
      </c>
      <c r="C74" s="35" t="str">
        <f ca="1">OFFSET('h-lot'!A$8,ROUNDDOWN((ROW()-2)/5,0)*10,0)</f>
        <v/>
      </c>
      <c r="D74" s="35" t="s">
        <v>41</v>
      </c>
      <c r="E74" s="35" t="str">
        <f ca="1">OFFSET('h-lot'!A$4,ROUNDDOWN((ROW()-2)/5,0)*10,0)</f>
        <v/>
      </c>
      <c r="F74" s="47" t="str">
        <f t="shared" si="5"/>
        <v/>
      </c>
      <c r="G74" s="56"/>
    </row>
    <row r="75" spans="1:7" ht="12.75">
      <c r="A75" s="35" t="str">
        <f t="shared" si="3"/>
        <v/>
      </c>
      <c r="B75" s="35">
        <f t="shared" si="4"/>
        <v>74</v>
      </c>
      <c r="C75" s="35" t="str">
        <f ca="1">OFFSET('h-lot'!A$9,ROUNDDOWN((ROW()-2)/5,0)*10,0)</f>
        <v/>
      </c>
      <c r="D75" s="35" t="s">
        <v>41</v>
      </c>
      <c r="E75" s="35" t="str">
        <f ca="1">OFFSET('h-lot'!A$3,ROUNDDOWN((ROW()-2)/5,0)*10,0)</f>
        <v/>
      </c>
      <c r="F75" s="47" t="str">
        <f t="shared" si="5"/>
        <v/>
      </c>
      <c r="G75" s="56"/>
    </row>
    <row r="76" spans="1:7" ht="12.75">
      <c r="A76" s="57" t="str">
        <f t="shared" si="3"/>
        <v/>
      </c>
      <c r="B76" s="57">
        <f t="shared" si="4"/>
        <v>75</v>
      </c>
      <c r="C76" s="57" t="str">
        <f ca="1">OFFSET('h-lot'!A$1,ROUNDDOWN((ROW()-2)/5,0)*10,0)</f>
        <v/>
      </c>
      <c r="D76" s="57" t="s">
        <v>41</v>
      </c>
      <c r="E76" s="57" t="str">
        <f ca="1">OFFSET('h-lot'!A$2,ROUNDDOWN((ROW()-2)/5,0)*10,0)</f>
        <v/>
      </c>
      <c r="F76" s="47" t="str">
        <f t="shared" si="5"/>
        <v/>
      </c>
      <c r="G76" s="56"/>
    </row>
    <row r="77" spans="1:7" ht="12.75">
      <c r="A77" s="37">
        <f>IF(LEN((ROW()+3)/5)&gt;2,"",(ROW()+3)/5)</f>
        <v>16</v>
      </c>
      <c r="B77" s="37">
        <f t="shared" si="4"/>
        <v>76</v>
      </c>
      <c r="C77" s="37" t="str">
        <f ca="1">OFFSET('h-lot'!A$10,ROUNDDOWN((ROW()-2)/5,0)*10,0)</f>
        <v/>
      </c>
      <c r="D77" s="37" t="s">
        <v>41</v>
      </c>
      <c r="E77" s="37" t="str">
        <f ca="1">OFFSET('h-lot'!A$6,ROUNDDOWN((ROW()-2)/5,0)*10,0)</f>
        <v/>
      </c>
      <c r="F77" s="47" t="str">
        <f t="shared" si="5"/>
        <v/>
      </c>
      <c r="G77" s="56"/>
    </row>
    <row r="78" spans="1:7" ht="12.75">
      <c r="A78" s="35" t="str">
        <f t="shared" si="3"/>
        <v/>
      </c>
      <c r="B78" s="35">
        <f t="shared" si="4"/>
        <v>77</v>
      </c>
      <c r="C78" s="48" t="str">
        <f ca="1">OFFSET('h-lot'!A$7,ROUNDDOWN((ROW()-2)/5,0)*10,0)</f>
        <v/>
      </c>
      <c r="D78" s="48" t="s">
        <v>41</v>
      </c>
      <c r="E78" s="35" t="str">
        <f ca="1">OFFSET('h-lot'!A$5,ROUNDDOWN((ROW()-2)/5,0)*10,0)</f>
        <v/>
      </c>
      <c r="F78" s="47" t="str">
        <f t="shared" si="5"/>
        <v/>
      </c>
      <c r="G78" s="56"/>
    </row>
    <row r="79" spans="1:7" ht="12.75">
      <c r="A79" s="35" t="str">
        <f t="shared" si="3"/>
        <v/>
      </c>
      <c r="B79" s="35">
        <f t="shared" si="4"/>
        <v>78</v>
      </c>
      <c r="C79" s="35" t="str">
        <f ca="1">OFFSET('h-lot'!A$8,ROUNDDOWN((ROW()-2)/5,0)*10,0)</f>
        <v/>
      </c>
      <c r="D79" s="35" t="s">
        <v>41</v>
      </c>
      <c r="E79" s="35" t="str">
        <f ca="1">OFFSET('h-lot'!A$4,ROUNDDOWN((ROW()-2)/5,0)*10,0)</f>
        <v/>
      </c>
      <c r="F79" s="47" t="str">
        <f t="shared" si="5"/>
        <v/>
      </c>
      <c r="G79" s="56"/>
    </row>
    <row r="80" spans="1:7" ht="12.75">
      <c r="A80" s="35" t="str">
        <f t="shared" si="3"/>
        <v/>
      </c>
      <c r="B80" s="35">
        <f t="shared" si="4"/>
        <v>79</v>
      </c>
      <c r="C80" s="35" t="str">
        <f ca="1">OFFSET('h-lot'!A$9,ROUNDDOWN((ROW()-2)/5,0)*10,0)</f>
        <v/>
      </c>
      <c r="D80" s="35" t="s">
        <v>41</v>
      </c>
      <c r="E80" s="35" t="str">
        <f ca="1">OFFSET('h-lot'!A$3,ROUNDDOWN((ROW()-2)/5,0)*10,0)</f>
        <v/>
      </c>
      <c r="F80" s="47" t="str">
        <f t="shared" si="5"/>
        <v/>
      </c>
      <c r="G80" s="56"/>
    </row>
    <row r="81" spans="1:7" ht="12.75">
      <c r="A81" s="57" t="str">
        <f t="shared" si="3"/>
        <v/>
      </c>
      <c r="B81" s="57">
        <f t="shared" si="4"/>
        <v>80</v>
      </c>
      <c r="C81" s="57" t="str">
        <f ca="1">OFFSET('h-lot'!A$1,ROUNDDOWN((ROW()-2)/5,0)*10,0)</f>
        <v/>
      </c>
      <c r="D81" s="57" t="s">
        <v>41</v>
      </c>
      <c r="E81" s="57" t="str">
        <f ca="1">OFFSET('h-lot'!A$2,ROUNDDOWN((ROW()-2)/5,0)*10,0)</f>
        <v/>
      </c>
      <c r="F81" s="47" t="str">
        <f t="shared" si="5"/>
        <v/>
      </c>
      <c r="G81" s="56"/>
    </row>
    <row r="82" spans="1:7" ht="12.75">
      <c r="A82" s="37">
        <f>IF(LEN((ROW()+3)/5)&gt;2,"",(ROW()+3)/5)</f>
        <v>17</v>
      </c>
      <c r="B82" s="37">
        <f t="shared" si="4"/>
        <v>81</v>
      </c>
      <c r="C82" s="37" t="str">
        <f ca="1">OFFSET('h-lot'!A$10,ROUNDDOWN((ROW()-2)/5,0)*10,0)</f>
        <v/>
      </c>
      <c r="D82" s="37" t="s">
        <v>41</v>
      </c>
      <c r="E82" s="37" t="str">
        <f ca="1">OFFSET('h-lot'!A$6,ROUNDDOWN((ROW()-2)/5,0)*10,0)</f>
        <v/>
      </c>
      <c r="F82" s="47" t="str">
        <f t="shared" si="5"/>
        <v/>
      </c>
      <c r="G82" s="56"/>
    </row>
    <row r="83" spans="1:7" ht="12.75">
      <c r="A83" s="35" t="str">
        <f t="shared" si="3"/>
        <v/>
      </c>
      <c r="B83" s="35">
        <f t="shared" si="4"/>
        <v>82</v>
      </c>
      <c r="C83" s="48" t="str">
        <f ca="1">OFFSET('h-lot'!A$7,ROUNDDOWN((ROW()-2)/5,0)*10,0)</f>
        <v/>
      </c>
      <c r="D83" s="48" t="s">
        <v>41</v>
      </c>
      <c r="E83" s="35" t="str">
        <f ca="1">OFFSET('h-lot'!A$5,ROUNDDOWN((ROW()-2)/5,0)*10,0)</f>
        <v/>
      </c>
      <c r="F83" s="47" t="str">
        <f t="shared" si="5"/>
        <v/>
      </c>
      <c r="G83" s="56"/>
    </row>
    <row r="84" spans="1:7" ht="12.75">
      <c r="A84" s="35" t="str">
        <f t="shared" si="3"/>
        <v/>
      </c>
      <c r="B84" s="35">
        <f t="shared" si="4"/>
        <v>83</v>
      </c>
      <c r="C84" s="35" t="str">
        <f ca="1">OFFSET('h-lot'!A$8,ROUNDDOWN((ROW()-2)/5,0)*10,0)</f>
        <v/>
      </c>
      <c r="D84" s="35" t="s">
        <v>41</v>
      </c>
      <c r="E84" s="35" t="str">
        <f ca="1">OFFSET('h-lot'!A$4,ROUNDDOWN((ROW()-2)/5,0)*10,0)</f>
        <v/>
      </c>
      <c r="F84" s="47" t="str">
        <f t="shared" si="5"/>
        <v/>
      </c>
      <c r="G84" s="56"/>
    </row>
    <row r="85" spans="1:7" ht="12.75">
      <c r="A85" s="35" t="str">
        <f t="shared" si="3"/>
        <v/>
      </c>
      <c r="B85" s="35">
        <f t="shared" si="4"/>
        <v>84</v>
      </c>
      <c r="C85" s="35" t="str">
        <f ca="1">OFFSET('h-lot'!A$9,ROUNDDOWN((ROW()-2)/5,0)*10,0)</f>
        <v/>
      </c>
      <c r="D85" s="35" t="s">
        <v>41</v>
      </c>
      <c r="E85" s="35" t="str">
        <f ca="1">OFFSET('h-lot'!A$3,ROUNDDOWN((ROW()-2)/5,0)*10,0)</f>
        <v/>
      </c>
      <c r="F85" s="47" t="str">
        <f t="shared" si="5"/>
        <v/>
      </c>
      <c r="G85" s="56"/>
    </row>
    <row r="86" spans="1:7" ht="12.75">
      <c r="A86" s="57" t="str">
        <f t="shared" si="3"/>
        <v/>
      </c>
      <c r="B86" s="57">
        <f t="shared" si="4"/>
        <v>85</v>
      </c>
      <c r="C86" s="57" t="str">
        <f ca="1">OFFSET('h-lot'!A$1,ROUNDDOWN((ROW()-2)/5,0)*10,0)</f>
        <v/>
      </c>
      <c r="D86" s="57" t="s">
        <v>41</v>
      </c>
      <c r="E86" s="57" t="str">
        <f ca="1">OFFSET('h-lot'!A$2,ROUNDDOWN((ROW()-2)/5,0)*10,0)</f>
        <v/>
      </c>
      <c r="F86" s="47" t="str">
        <f t="shared" si="5"/>
        <v/>
      </c>
      <c r="G86" s="56"/>
    </row>
    <row r="87" spans="1:7" ht="12.75">
      <c r="A87" s="37">
        <f>IF(LEN((ROW()+3)/5)&gt;2,"",(ROW()+3)/5)</f>
        <v>18</v>
      </c>
      <c r="B87" s="37">
        <f t="shared" si="4"/>
        <v>86</v>
      </c>
      <c r="C87" s="37" t="str">
        <f ca="1">OFFSET('h-lot'!A$10,ROUNDDOWN((ROW()-2)/5,0)*10,0)</f>
        <v/>
      </c>
      <c r="D87" s="37" t="s">
        <v>41</v>
      </c>
      <c r="E87" s="37" t="str">
        <f ca="1">OFFSET('h-lot'!A$6,ROUNDDOWN((ROW()-2)/5,0)*10,0)</f>
        <v/>
      </c>
      <c r="F87" s="47" t="str">
        <f t="shared" si="5"/>
        <v/>
      </c>
      <c r="G87" s="56"/>
    </row>
    <row r="88" spans="1:7" ht="12.75">
      <c r="A88" s="35" t="str">
        <f t="shared" si="3"/>
        <v/>
      </c>
      <c r="B88" s="35">
        <f t="shared" si="4"/>
        <v>87</v>
      </c>
      <c r="C88" s="48" t="str">
        <f ca="1">OFFSET('h-lot'!A$7,ROUNDDOWN((ROW()-2)/5,0)*10,0)</f>
        <v/>
      </c>
      <c r="D88" s="48" t="s">
        <v>41</v>
      </c>
      <c r="E88" s="35" t="str">
        <f ca="1">OFFSET('h-lot'!A$5,ROUNDDOWN((ROW()-2)/5,0)*10,0)</f>
        <v/>
      </c>
      <c r="F88" s="47" t="str">
        <f t="shared" si="5"/>
        <v/>
      </c>
      <c r="G88" s="56"/>
    </row>
    <row r="89" spans="1:7" ht="12.75">
      <c r="A89" s="35" t="str">
        <f t="shared" si="3"/>
        <v/>
      </c>
      <c r="B89" s="35">
        <f t="shared" si="4"/>
        <v>88</v>
      </c>
      <c r="C89" s="35" t="str">
        <f ca="1">OFFSET('h-lot'!A$8,ROUNDDOWN((ROW()-2)/5,0)*10,0)</f>
        <v/>
      </c>
      <c r="D89" s="35" t="s">
        <v>41</v>
      </c>
      <c r="E89" s="35" t="str">
        <f ca="1">OFFSET('h-lot'!A$4,ROUNDDOWN((ROW()-2)/5,0)*10,0)</f>
        <v/>
      </c>
      <c r="F89" s="47" t="str">
        <f t="shared" si="5"/>
        <v/>
      </c>
      <c r="G89" s="56"/>
    </row>
    <row r="90" spans="1:7" ht="12.75">
      <c r="A90" s="35" t="str">
        <f t="shared" si="3"/>
        <v/>
      </c>
      <c r="B90" s="35">
        <f t="shared" si="4"/>
        <v>89</v>
      </c>
      <c r="C90" s="35" t="str">
        <f ca="1">OFFSET('h-lot'!A$9,ROUNDDOWN((ROW()-2)/5,0)*10,0)</f>
        <v/>
      </c>
      <c r="D90" s="35" t="s">
        <v>41</v>
      </c>
      <c r="E90" s="35" t="str">
        <f ca="1">OFFSET('h-lot'!A$3,ROUNDDOWN((ROW()-2)/5,0)*10,0)</f>
        <v/>
      </c>
      <c r="F90" s="47" t="str">
        <f t="shared" si="5"/>
        <v/>
      </c>
      <c r="G90" s="56"/>
    </row>
    <row r="91" spans="1:7" ht="12.75">
      <c r="A91" s="57" t="str">
        <f t="shared" si="3"/>
        <v/>
      </c>
      <c r="B91" s="57">
        <f t="shared" si="4"/>
        <v>90</v>
      </c>
      <c r="C91" s="57" t="str">
        <f ca="1">OFFSET('h-lot'!A$1,ROUNDDOWN((ROW()-2)/5,0)*10,0)</f>
        <v/>
      </c>
      <c r="D91" s="57" t="s">
        <v>41</v>
      </c>
      <c r="E91" s="57" t="str">
        <f ca="1">OFFSET('h-lot'!A$2,ROUNDDOWN((ROW()-2)/5,0)*10,0)</f>
        <v/>
      </c>
      <c r="F91" s="47" t="str">
        <f t="shared" si="5"/>
        <v/>
      </c>
      <c r="G91" s="56"/>
    </row>
    <row r="92" spans="1:7" ht="12.75">
      <c r="A92" s="37">
        <f>IF(LEN((ROW()+3)/5)&gt;2,"",(ROW()+3)/5)</f>
        <v>19</v>
      </c>
      <c r="B92" s="37">
        <f t="shared" si="4"/>
        <v>91</v>
      </c>
      <c r="C92" s="37" t="str">
        <f ca="1">OFFSET('h-lot'!A$10,ROUNDDOWN((ROW()-2)/5,0)*10,0)</f>
        <v/>
      </c>
      <c r="D92" s="37" t="s">
        <v>41</v>
      </c>
      <c r="E92" s="37" t="str">
        <f ca="1">OFFSET('h-lot'!A$6,ROUNDDOWN((ROW()-2)/5,0)*10,0)</f>
        <v/>
      </c>
      <c r="F92" s="47" t="str">
        <f t="shared" si="5"/>
        <v/>
      </c>
      <c r="G92" s="56"/>
    </row>
    <row r="93" spans="1:7" ht="12.75">
      <c r="A93" s="35" t="str">
        <f t="shared" si="3"/>
        <v/>
      </c>
      <c r="B93" s="35">
        <f t="shared" si="4"/>
        <v>92</v>
      </c>
      <c r="C93" s="48" t="str">
        <f ca="1">OFFSET('h-lot'!A$7,ROUNDDOWN((ROW()-2)/5,0)*10,0)</f>
        <v/>
      </c>
      <c r="D93" s="48" t="s">
        <v>41</v>
      </c>
      <c r="E93" s="35" t="str">
        <f ca="1">OFFSET('h-lot'!A$5,ROUNDDOWN((ROW()-2)/5,0)*10,0)</f>
        <v/>
      </c>
      <c r="F93" s="47" t="str">
        <f t="shared" si="5"/>
        <v/>
      </c>
      <c r="G93" s="56"/>
    </row>
    <row r="94" spans="1:7" ht="12.75">
      <c r="A94" s="35" t="str">
        <f t="shared" si="3"/>
        <v/>
      </c>
      <c r="B94" s="35">
        <f t="shared" si="4"/>
        <v>93</v>
      </c>
      <c r="C94" s="35" t="str">
        <f ca="1">OFFSET('h-lot'!A$8,ROUNDDOWN((ROW()-2)/5,0)*10,0)</f>
        <v/>
      </c>
      <c r="D94" s="35" t="s">
        <v>41</v>
      </c>
      <c r="E94" s="35" t="str">
        <f ca="1">OFFSET('h-lot'!A$4,ROUNDDOWN((ROW()-2)/5,0)*10,0)</f>
        <v/>
      </c>
      <c r="F94" s="47" t="str">
        <f t="shared" si="5"/>
        <v/>
      </c>
      <c r="G94" s="56"/>
    </row>
    <row r="95" spans="1:7" ht="12.75">
      <c r="A95" s="35" t="str">
        <f t="shared" si="3"/>
        <v/>
      </c>
      <c r="B95" s="35">
        <f t="shared" si="4"/>
        <v>94</v>
      </c>
      <c r="C95" s="35" t="str">
        <f ca="1">OFFSET('h-lot'!A$9,ROUNDDOWN((ROW()-2)/5,0)*10,0)</f>
        <v/>
      </c>
      <c r="D95" s="35" t="s">
        <v>41</v>
      </c>
      <c r="E95" s="35" t="str">
        <f ca="1">OFFSET('h-lot'!A$3,ROUNDDOWN((ROW()-2)/5,0)*10,0)</f>
        <v/>
      </c>
      <c r="F95" s="47" t="str">
        <f t="shared" si="5"/>
        <v/>
      </c>
      <c r="G95" s="56"/>
    </row>
    <row r="96" spans="1:7" ht="12.75">
      <c r="A96" s="57" t="str">
        <f t="shared" si="3"/>
        <v/>
      </c>
      <c r="B96" s="57">
        <f t="shared" si="4"/>
        <v>95</v>
      </c>
      <c r="C96" s="57" t="str">
        <f ca="1">OFFSET('h-lot'!A$1,ROUNDDOWN((ROW()-2)/5,0)*10,0)</f>
        <v/>
      </c>
      <c r="D96" s="57" t="s">
        <v>41</v>
      </c>
      <c r="E96" s="57" t="str">
        <f ca="1">OFFSET('h-lot'!A$2,ROUNDDOWN((ROW()-2)/5,0)*10,0)</f>
        <v/>
      </c>
      <c r="F96" s="47" t="str">
        <f t="shared" si="5"/>
        <v/>
      </c>
      <c r="G96" s="56"/>
    </row>
    <row r="97" spans="1:7" ht="12.75">
      <c r="A97" s="37">
        <f>IF(LEN((ROW()+3)/5)&gt;2,"",(ROW()+3)/5)</f>
        <v>20</v>
      </c>
      <c r="B97" s="37">
        <f t="shared" si="4"/>
        <v>96</v>
      </c>
      <c r="C97" s="37" t="str">
        <f ca="1">OFFSET('h-lot'!A$10,ROUNDDOWN((ROW()-2)/5,0)*10,0)</f>
        <v/>
      </c>
      <c r="D97" s="37" t="s">
        <v>41</v>
      </c>
      <c r="E97" s="37" t="str">
        <f ca="1">OFFSET('h-lot'!A$6,ROUNDDOWN((ROW()-2)/5,0)*10,0)</f>
        <v/>
      </c>
      <c r="F97" s="47" t="str">
        <f t="shared" si="5"/>
        <v/>
      </c>
      <c r="G97" s="56"/>
    </row>
    <row r="98" spans="1:7" ht="12.75">
      <c r="A98" s="35" t="str">
        <f t="shared" si="3"/>
        <v/>
      </c>
      <c r="B98" s="35">
        <f t="shared" si="4"/>
        <v>97</v>
      </c>
      <c r="C98" s="48" t="str">
        <f ca="1">OFFSET('h-lot'!A$7,ROUNDDOWN((ROW()-2)/5,0)*10,0)</f>
        <v/>
      </c>
      <c r="D98" s="48" t="s">
        <v>41</v>
      </c>
      <c r="E98" s="35" t="str">
        <f ca="1">OFFSET('h-lot'!A$5,ROUNDDOWN((ROW()-2)/5,0)*10,0)</f>
        <v/>
      </c>
      <c r="F98" s="47" t="str">
        <f t="shared" si="5"/>
        <v/>
      </c>
      <c r="G98" s="56"/>
    </row>
    <row r="99" spans="1:7" ht="12.75">
      <c r="A99" s="35" t="str">
        <f t="shared" si="3"/>
        <v/>
      </c>
      <c r="B99" s="35">
        <f t="shared" si="4"/>
        <v>98</v>
      </c>
      <c r="C99" s="35" t="str">
        <f ca="1">OFFSET('h-lot'!A$8,ROUNDDOWN((ROW()-2)/5,0)*10,0)</f>
        <v/>
      </c>
      <c r="D99" s="35" t="s">
        <v>41</v>
      </c>
      <c r="E99" s="35" t="str">
        <f ca="1">OFFSET('h-lot'!A$4,ROUNDDOWN((ROW()-2)/5,0)*10,0)</f>
        <v/>
      </c>
      <c r="F99" s="47" t="str">
        <f t="shared" si="5"/>
        <v/>
      </c>
      <c r="G99" s="56"/>
    </row>
    <row r="100" spans="1:7" ht="12.75">
      <c r="A100" s="35" t="str">
        <f t="shared" si="3"/>
        <v/>
      </c>
      <c r="B100" s="35">
        <f t="shared" si="4"/>
        <v>99</v>
      </c>
      <c r="C100" s="35" t="str">
        <f ca="1">OFFSET('h-lot'!A$9,ROUNDDOWN((ROW()-2)/5,0)*10,0)</f>
        <v/>
      </c>
      <c r="D100" s="35" t="s">
        <v>41</v>
      </c>
      <c r="E100" s="35" t="str">
        <f ca="1">OFFSET('h-lot'!A$3,ROUNDDOWN((ROW()-2)/5,0)*10,0)</f>
        <v/>
      </c>
      <c r="F100" s="47" t="str">
        <f t="shared" si="5"/>
        <v/>
      </c>
      <c r="G100" s="56"/>
    </row>
    <row r="101" spans="1:7" ht="12.75">
      <c r="A101" s="57" t="str">
        <f t="shared" si="3"/>
        <v/>
      </c>
      <c r="B101" s="57">
        <f t="shared" si="4"/>
        <v>100</v>
      </c>
      <c r="C101" s="57" t="str">
        <f ca="1">OFFSET('h-lot'!A$1,ROUNDDOWN((ROW()-2)/5,0)*10,0)</f>
        <v/>
      </c>
      <c r="D101" s="57" t="s">
        <v>41</v>
      </c>
      <c r="E101" s="57" t="str">
        <f ca="1">OFFSET('h-lot'!A$2,ROUNDDOWN((ROW()-2)/5,0)*10,0)</f>
        <v/>
      </c>
      <c r="F101" s="47" t="str">
        <f t="shared" si="5"/>
        <v/>
      </c>
      <c r="G101" s="56"/>
    </row>
    <row r="102" spans="1:7" ht="12.75">
      <c r="A102" s="37">
        <f>IF(LEN((ROW()+3)/5)&gt;2,"",(ROW()+3)/5)</f>
        <v>21</v>
      </c>
      <c r="B102" s="37">
        <f t="shared" si="4"/>
        <v>101</v>
      </c>
      <c r="C102" s="37" t="str">
        <f ca="1">OFFSET('h-lot'!A$10,ROUNDDOWN((ROW()-2)/5,0)*10,0)</f>
        <v/>
      </c>
      <c r="D102" s="37" t="s">
        <v>41</v>
      </c>
      <c r="E102" s="37" t="str">
        <f ca="1">OFFSET('h-lot'!A$6,ROUNDDOWN((ROW()-2)/5,0)*10,0)</f>
        <v/>
      </c>
      <c r="F102" s="47" t="str">
        <f t="shared" si="5"/>
        <v/>
      </c>
      <c r="G102" s="56"/>
    </row>
    <row r="103" spans="1:7" ht="12.75">
      <c r="A103" s="35" t="str">
        <f t="shared" si="3"/>
        <v/>
      </c>
      <c r="B103" s="35">
        <f t="shared" si="4"/>
        <v>102</v>
      </c>
      <c r="C103" s="48" t="str">
        <f ca="1">OFFSET('h-lot'!A$7,ROUNDDOWN((ROW()-2)/5,0)*10,0)</f>
        <v/>
      </c>
      <c r="D103" s="48" t="s">
        <v>41</v>
      </c>
      <c r="E103" s="35" t="str">
        <f ca="1">OFFSET('h-lot'!A$5,ROUNDDOWN((ROW()-2)/5,0)*10,0)</f>
        <v/>
      </c>
      <c r="F103" s="47" t="str">
        <f t="shared" si="5"/>
        <v/>
      </c>
      <c r="G103" s="56"/>
    </row>
    <row r="104" spans="1:7" ht="12.75">
      <c r="A104" s="35" t="str">
        <f t="shared" si="3"/>
        <v/>
      </c>
      <c r="B104" s="35">
        <f t="shared" si="4"/>
        <v>103</v>
      </c>
      <c r="C104" s="35" t="str">
        <f ca="1">OFFSET('h-lot'!A$8,ROUNDDOWN((ROW()-2)/5,0)*10,0)</f>
        <v/>
      </c>
      <c r="D104" s="35" t="s">
        <v>41</v>
      </c>
      <c r="E104" s="35" t="str">
        <f ca="1">OFFSET('h-lot'!A$4,ROUNDDOWN((ROW()-2)/5,0)*10,0)</f>
        <v/>
      </c>
      <c r="F104" s="47" t="str">
        <f t="shared" si="5"/>
        <v/>
      </c>
      <c r="G104" s="56"/>
    </row>
    <row r="105" spans="1:7" ht="12.75">
      <c r="A105" s="35" t="str">
        <f t="shared" si="3"/>
        <v/>
      </c>
      <c r="B105" s="35">
        <f t="shared" si="4"/>
        <v>104</v>
      </c>
      <c r="C105" s="35" t="str">
        <f ca="1">OFFSET('h-lot'!A$9,ROUNDDOWN((ROW()-2)/5,0)*10,0)</f>
        <v/>
      </c>
      <c r="D105" s="35" t="s">
        <v>41</v>
      </c>
      <c r="E105" s="35" t="str">
        <f ca="1">OFFSET('h-lot'!A$3,ROUNDDOWN((ROW()-2)/5,0)*10,0)</f>
        <v/>
      </c>
      <c r="F105" s="47" t="str">
        <f t="shared" si="5"/>
        <v/>
      </c>
      <c r="G105" s="56"/>
    </row>
    <row r="106" spans="1:7" ht="12.75">
      <c r="A106" s="57" t="str">
        <f t="shared" si="3"/>
        <v/>
      </c>
      <c r="B106" s="57">
        <f t="shared" si="4"/>
        <v>105</v>
      </c>
      <c r="C106" s="57" t="str">
        <f ca="1">OFFSET('h-lot'!A$1,ROUNDDOWN((ROW()-2)/5,0)*10,0)</f>
        <v/>
      </c>
      <c r="D106" s="57" t="s">
        <v>41</v>
      </c>
      <c r="E106" s="57" t="str">
        <f ca="1">OFFSET('h-lot'!A$2,ROUNDDOWN((ROW()-2)/5,0)*10,0)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0" bestFit="1" customWidth="1"/>
    <col min="9" max="9" width="1.57421875" style="0" bestFit="1" customWidth="1"/>
    <col min="10" max="10" width="15.57421875" style="0" bestFit="1" customWidth="1"/>
  </cols>
  <sheetData>
    <row r="1" spans="1:8" ht="12.75">
      <c r="A1" s="4" t="s">
        <v>55</v>
      </c>
      <c r="B1" s="4" t="s">
        <v>42</v>
      </c>
      <c r="C1" s="4" t="s">
        <v>44</v>
      </c>
      <c r="F1" s="46" t="s">
        <v>64</v>
      </c>
      <c r="G1" s="45" t="s">
        <v>63</v>
      </c>
      <c r="H1" s="4"/>
    </row>
    <row r="2" spans="1:7" ht="12.75">
      <c r="A2" s="37">
        <f>IF(LEN((ROW()+3)/5)&gt;2,"",(ROW()+3)/5)</f>
        <v>1</v>
      </c>
      <c r="B2" s="37">
        <f aca="true" t="shared" si="0" ref="B2:B65">ROW()-1</f>
        <v>1</v>
      </c>
      <c r="C2" s="37" t="str">
        <f ca="1">OFFSET('h-lot'!A$2,ROUNDDOWN((ROW()-2)/5,0)*10,0)</f>
        <v/>
      </c>
      <c r="D2" s="37" t="s">
        <v>41</v>
      </c>
      <c r="E2" s="37" t="str">
        <f ca="1">OFFSET('h-lot'!A$10,ROUNDDOWN((ROW()-2)/5,0)*10,0)</f>
        <v/>
      </c>
      <c r="F2" s="47" t="str">
        <f>IF(G2=1,"1-0",IF(G2=3,"½-½",IF(G2=2,"0-1","")))</f>
        <v/>
      </c>
      <c r="G2" s="56"/>
    </row>
    <row r="3" spans="1:7" ht="12.75">
      <c r="A3" s="35" t="str">
        <f aca="true" t="shared" si="1" ref="A3:A46">IF(LEN((ROW()+3)/5)&gt;2,"",(ROW()+3)/5)</f>
        <v/>
      </c>
      <c r="B3" s="35">
        <f t="shared" si="0"/>
        <v>2</v>
      </c>
      <c r="C3" s="48" t="str">
        <f ca="1">OFFSET('h-lot'!A$3,ROUNDDOWN((ROW()-2)/5,0)*10,0)</f>
        <v/>
      </c>
      <c r="D3" s="48" t="s">
        <v>41</v>
      </c>
      <c r="E3" s="35" t="str">
        <f ca="1">OFFSET('h-lot'!A$1,ROUNDDOWN((ROW()-2)/5,0)*10,0)</f>
        <v/>
      </c>
      <c r="F3" s="47" t="str">
        <f aca="true" t="shared" si="2" ref="F3:F66">IF(G3=1,"1-0",IF(G3=3,"½-½",IF(G3=2,"0-1","")))</f>
        <v/>
      </c>
      <c r="G3" s="56"/>
    </row>
    <row r="4" spans="1:7" ht="12.75">
      <c r="A4" s="35" t="str">
        <f t="shared" si="1"/>
        <v/>
      </c>
      <c r="B4" s="35">
        <f t="shared" si="0"/>
        <v>3</v>
      </c>
      <c r="C4" s="35" t="str">
        <f ca="1">OFFSET('h-lot'!A$4,ROUNDDOWN((ROW()-2)/5,0)*10,0)</f>
        <v/>
      </c>
      <c r="D4" s="35" t="s">
        <v>41</v>
      </c>
      <c r="E4" s="35" t="str">
        <f ca="1">OFFSET('h-lot'!A$9,ROUNDDOWN((ROW()-2)/5,0)*10,0)</f>
        <v/>
      </c>
      <c r="F4" s="47" t="str">
        <f t="shared" si="2"/>
        <v/>
      </c>
      <c r="G4" s="56"/>
    </row>
    <row r="5" spans="1:7" ht="12.75">
      <c r="A5" s="35" t="str">
        <f t="shared" si="1"/>
        <v/>
      </c>
      <c r="B5" s="35">
        <f t="shared" si="0"/>
        <v>4</v>
      </c>
      <c r="C5" s="35" t="str">
        <f ca="1">OFFSET('h-lot'!A$5,ROUNDDOWN((ROW()-2)/5,0)*10,0)</f>
        <v/>
      </c>
      <c r="D5" s="35" t="s">
        <v>41</v>
      </c>
      <c r="E5" s="35" t="str">
        <f ca="1">OFFSET('h-lot'!A$8,ROUNDDOWN((ROW()-2)/5,0)*10,0)</f>
        <v/>
      </c>
      <c r="F5" s="47" t="str">
        <f t="shared" si="2"/>
        <v/>
      </c>
      <c r="G5" s="56"/>
    </row>
    <row r="6" spans="1:7" ht="12.75">
      <c r="A6" s="57" t="str">
        <f t="shared" si="1"/>
        <v/>
      </c>
      <c r="B6" s="57">
        <f t="shared" si="0"/>
        <v>5</v>
      </c>
      <c r="C6" s="57" t="str">
        <f ca="1">OFFSET('h-lot'!A$6,ROUNDDOWN((ROW()-2)/5,0)*10,0)</f>
        <v/>
      </c>
      <c r="D6" s="57" t="s">
        <v>41</v>
      </c>
      <c r="E6" s="57" t="str">
        <f ca="1">OFFSET('h-lot'!A$7,ROUNDDOWN((ROW()-2)/5,0)*10,0)</f>
        <v/>
      </c>
      <c r="F6" s="47" t="str">
        <f t="shared" si="2"/>
        <v/>
      </c>
      <c r="G6" s="56"/>
    </row>
    <row r="7" spans="1:7" ht="12.75">
      <c r="A7" s="37">
        <f>IF(LEN((ROW()+3)/5)&gt;2,"",(ROW()+3)/5)</f>
        <v>2</v>
      </c>
      <c r="B7" s="37">
        <f t="shared" si="0"/>
        <v>6</v>
      </c>
      <c r="C7" s="37" t="str">
        <f ca="1">OFFSET('h-lot'!A$2,ROUNDDOWN((ROW()-2)/5,0)*10,0)</f>
        <v/>
      </c>
      <c r="D7" s="37" t="s">
        <v>41</v>
      </c>
      <c r="E7" s="37" t="str">
        <f ca="1">OFFSET('h-lot'!A$10,ROUNDDOWN((ROW()-2)/5,0)*10,0)</f>
        <v/>
      </c>
      <c r="F7" s="47" t="str">
        <f t="shared" si="2"/>
        <v/>
      </c>
      <c r="G7" s="56"/>
    </row>
    <row r="8" spans="1:7" ht="12.75">
      <c r="A8" s="35" t="str">
        <f t="shared" si="1"/>
        <v/>
      </c>
      <c r="B8" s="35">
        <f t="shared" si="0"/>
        <v>7</v>
      </c>
      <c r="C8" s="48" t="str">
        <f ca="1">OFFSET('h-lot'!A$3,ROUNDDOWN((ROW()-2)/5,0)*10,0)</f>
        <v/>
      </c>
      <c r="D8" s="48" t="s">
        <v>41</v>
      </c>
      <c r="E8" s="35" t="str">
        <f ca="1">OFFSET('h-lot'!A$1,ROUNDDOWN((ROW()-2)/5,0)*10,0)</f>
        <v/>
      </c>
      <c r="F8" s="47" t="str">
        <f t="shared" si="2"/>
        <v/>
      </c>
      <c r="G8" s="56"/>
    </row>
    <row r="9" spans="1:7" ht="12.75">
      <c r="A9" s="35" t="str">
        <f t="shared" si="1"/>
        <v/>
      </c>
      <c r="B9" s="35">
        <f t="shared" si="0"/>
        <v>8</v>
      </c>
      <c r="C9" s="35" t="str">
        <f ca="1">OFFSET('h-lot'!A$4,ROUNDDOWN((ROW()-2)/5,0)*10,0)</f>
        <v/>
      </c>
      <c r="D9" s="35" t="s">
        <v>41</v>
      </c>
      <c r="E9" s="35" t="str">
        <f ca="1">OFFSET('h-lot'!A$9,ROUNDDOWN((ROW()-2)/5,0)*10,0)</f>
        <v/>
      </c>
      <c r="F9" s="47" t="str">
        <f t="shared" si="2"/>
        <v/>
      </c>
      <c r="G9" s="56"/>
    </row>
    <row r="10" spans="1:7" ht="12.75">
      <c r="A10" s="35" t="str">
        <f t="shared" si="1"/>
        <v/>
      </c>
      <c r="B10" s="35">
        <f t="shared" si="0"/>
        <v>9</v>
      </c>
      <c r="C10" s="35" t="str">
        <f ca="1">OFFSET('h-lot'!A$5,ROUNDDOWN((ROW()-2)/5,0)*10,0)</f>
        <v/>
      </c>
      <c r="D10" s="35" t="s">
        <v>41</v>
      </c>
      <c r="E10" s="35" t="str">
        <f ca="1">OFFSET('h-lot'!A$8,ROUNDDOWN((ROW()-2)/5,0)*10,0)</f>
        <v/>
      </c>
      <c r="F10" s="47" t="str">
        <f t="shared" si="2"/>
        <v/>
      </c>
      <c r="G10" s="56"/>
    </row>
    <row r="11" spans="1:7" ht="12.75">
      <c r="A11" s="57" t="str">
        <f t="shared" si="1"/>
        <v/>
      </c>
      <c r="B11" s="57">
        <f t="shared" si="0"/>
        <v>10</v>
      </c>
      <c r="C11" s="57" t="str">
        <f ca="1">OFFSET('h-lot'!A$6,ROUNDDOWN((ROW()-2)/5,0)*10,0)</f>
        <v/>
      </c>
      <c r="D11" s="57" t="s">
        <v>41</v>
      </c>
      <c r="E11" s="57" t="str">
        <f ca="1">OFFSET('h-lot'!A$7,ROUNDDOWN((ROW()-2)/5,0)*10,0)</f>
        <v/>
      </c>
      <c r="F11" s="47" t="str">
        <f t="shared" si="2"/>
        <v/>
      </c>
      <c r="G11" s="56"/>
    </row>
    <row r="12" spans="1:7" ht="12.75">
      <c r="A12" s="37">
        <f>IF(LEN((ROW()+3)/5)&gt;2,"",(ROW()+3)/5)</f>
        <v>3</v>
      </c>
      <c r="B12" s="37">
        <f t="shared" si="0"/>
        <v>11</v>
      </c>
      <c r="C12" s="37" t="str">
        <f ca="1">OFFSET('h-lot'!A$2,ROUNDDOWN((ROW()-2)/5,0)*10,0)</f>
        <v/>
      </c>
      <c r="D12" s="37" t="s">
        <v>41</v>
      </c>
      <c r="E12" s="37" t="str">
        <f ca="1">OFFSET('h-lot'!A$10,ROUNDDOWN((ROW()-2)/5,0)*10,0)</f>
        <v/>
      </c>
      <c r="F12" s="47" t="str">
        <f t="shared" si="2"/>
        <v/>
      </c>
      <c r="G12" s="56"/>
    </row>
    <row r="13" spans="1:7" ht="12.75">
      <c r="A13" s="35" t="str">
        <f t="shared" si="1"/>
        <v/>
      </c>
      <c r="B13" s="35">
        <f t="shared" si="0"/>
        <v>12</v>
      </c>
      <c r="C13" s="48" t="str">
        <f ca="1">OFFSET('h-lot'!A$3,ROUNDDOWN((ROW()-2)/5,0)*10,0)</f>
        <v/>
      </c>
      <c r="D13" s="48" t="s">
        <v>41</v>
      </c>
      <c r="E13" s="35" t="str">
        <f ca="1">OFFSET('h-lot'!A$1,ROUNDDOWN((ROW()-2)/5,0)*10,0)</f>
        <v/>
      </c>
      <c r="F13" s="47" t="str">
        <f t="shared" si="2"/>
        <v/>
      </c>
      <c r="G13" s="56"/>
    </row>
    <row r="14" spans="1:7" ht="12.75">
      <c r="A14" s="35" t="str">
        <f t="shared" si="1"/>
        <v/>
      </c>
      <c r="B14" s="35">
        <f t="shared" si="0"/>
        <v>13</v>
      </c>
      <c r="C14" s="35" t="str">
        <f ca="1">OFFSET('h-lot'!A$4,ROUNDDOWN((ROW()-2)/5,0)*10,0)</f>
        <v/>
      </c>
      <c r="D14" s="35" t="s">
        <v>41</v>
      </c>
      <c r="E14" s="35" t="str">
        <f ca="1">OFFSET('h-lot'!A$9,ROUNDDOWN((ROW()-2)/5,0)*10,0)</f>
        <v/>
      </c>
      <c r="F14" s="47" t="str">
        <f t="shared" si="2"/>
        <v/>
      </c>
      <c r="G14" s="56"/>
    </row>
    <row r="15" spans="1:7" ht="12.75">
      <c r="A15" s="35" t="str">
        <f t="shared" si="1"/>
        <v/>
      </c>
      <c r="B15" s="35">
        <f t="shared" si="0"/>
        <v>14</v>
      </c>
      <c r="C15" s="35" t="str">
        <f ca="1">OFFSET('h-lot'!A$5,ROUNDDOWN((ROW()-2)/5,0)*10,0)</f>
        <v/>
      </c>
      <c r="D15" s="35" t="s">
        <v>41</v>
      </c>
      <c r="E15" s="35" t="str">
        <f ca="1">OFFSET('h-lot'!A$8,ROUNDDOWN((ROW()-2)/5,0)*10,0)</f>
        <v/>
      </c>
      <c r="F15" s="47" t="str">
        <f t="shared" si="2"/>
        <v/>
      </c>
      <c r="G15" s="56"/>
    </row>
    <row r="16" spans="1:7" ht="12.75">
      <c r="A16" s="57" t="str">
        <f t="shared" si="1"/>
        <v/>
      </c>
      <c r="B16" s="57">
        <f t="shared" si="0"/>
        <v>15</v>
      </c>
      <c r="C16" s="57" t="str">
        <f ca="1">OFFSET('h-lot'!A$6,ROUNDDOWN((ROW()-2)/5,0)*10,0)</f>
        <v/>
      </c>
      <c r="D16" s="57" t="s">
        <v>41</v>
      </c>
      <c r="E16" s="57" t="str">
        <f ca="1">OFFSET('h-lot'!A$7,ROUNDDOWN((ROW()-2)/5,0)*10,0)</f>
        <v/>
      </c>
      <c r="F16" s="47" t="str">
        <f t="shared" si="2"/>
        <v/>
      </c>
      <c r="G16" s="56"/>
    </row>
    <row r="17" spans="1:7" ht="12.75">
      <c r="A17" s="37">
        <f>IF(LEN((ROW()+3)/5)&gt;2,"",(ROW()+3)/5)</f>
        <v>4</v>
      </c>
      <c r="B17" s="37">
        <f t="shared" si="0"/>
        <v>16</v>
      </c>
      <c r="C17" s="37" t="str">
        <f ca="1">OFFSET('h-lot'!A$2,ROUNDDOWN((ROW()-2)/5,0)*10,0)</f>
        <v/>
      </c>
      <c r="D17" s="37" t="s">
        <v>41</v>
      </c>
      <c r="E17" s="37" t="str">
        <f ca="1">OFFSET('h-lot'!A$10,ROUNDDOWN((ROW()-2)/5,0)*10,0)</f>
        <v/>
      </c>
      <c r="F17" s="47" t="str">
        <f t="shared" si="2"/>
        <v/>
      </c>
      <c r="G17" s="56"/>
    </row>
    <row r="18" spans="1:7" ht="12.75">
      <c r="A18" s="35" t="str">
        <f t="shared" si="1"/>
        <v/>
      </c>
      <c r="B18" s="35">
        <f t="shared" si="0"/>
        <v>17</v>
      </c>
      <c r="C18" s="48" t="str">
        <f ca="1">OFFSET('h-lot'!A$3,ROUNDDOWN((ROW()-2)/5,0)*10,0)</f>
        <v/>
      </c>
      <c r="D18" s="48" t="s">
        <v>41</v>
      </c>
      <c r="E18" s="35" t="str">
        <f ca="1">OFFSET('h-lot'!A$1,ROUNDDOWN((ROW()-2)/5,0)*10,0)</f>
        <v/>
      </c>
      <c r="F18" s="47" t="str">
        <f t="shared" si="2"/>
        <v/>
      </c>
      <c r="G18" s="56"/>
    </row>
    <row r="19" spans="1:7" ht="12.75">
      <c r="A19" s="35" t="str">
        <f t="shared" si="1"/>
        <v/>
      </c>
      <c r="B19" s="35">
        <f t="shared" si="0"/>
        <v>18</v>
      </c>
      <c r="C19" s="35" t="str">
        <f ca="1">OFFSET('h-lot'!A$4,ROUNDDOWN((ROW()-2)/5,0)*10,0)</f>
        <v/>
      </c>
      <c r="D19" s="35" t="s">
        <v>41</v>
      </c>
      <c r="E19" s="35" t="str">
        <f ca="1">OFFSET('h-lot'!A$9,ROUNDDOWN((ROW()-2)/5,0)*10,0)</f>
        <v/>
      </c>
      <c r="F19" s="47" t="str">
        <f t="shared" si="2"/>
        <v/>
      </c>
      <c r="G19" s="56"/>
    </row>
    <row r="20" spans="1:7" ht="12.75">
      <c r="A20" s="35" t="str">
        <f t="shared" si="1"/>
        <v/>
      </c>
      <c r="B20" s="35">
        <f t="shared" si="0"/>
        <v>19</v>
      </c>
      <c r="C20" s="35" t="str">
        <f ca="1">OFFSET('h-lot'!A$5,ROUNDDOWN((ROW()-2)/5,0)*10,0)</f>
        <v/>
      </c>
      <c r="D20" s="35" t="s">
        <v>41</v>
      </c>
      <c r="E20" s="35" t="str">
        <f ca="1">OFFSET('h-lot'!A$8,ROUNDDOWN((ROW()-2)/5,0)*10,0)</f>
        <v/>
      </c>
      <c r="F20" s="47" t="str">
        <f t="shared" si="2"/>
        <v/>
      </c>
      <c r="G20" s="56"/>
    </row>
    <row r="21" spans="1:7" ht="12.75">
      <c r="A21" s="57" t="str">
        <f t="shared" si="1"/>
        <v/>
      </c>
      <c r="B21" s="57">
        <f t="shared" si="0"/>
        <v>20</v>
      </c>
      <c r="C21" s="57" t="str">
        <f ca="1">OFFSET('h-lot'!A$6,ROUNDDOWN((ROW()-2)/5,0)*10,0)</f>
        <v/>
      </c>
      <c r="D21" s="57" t="s">
        <v>41</v>
      </c>
      <c r="E21" s="57" t="str">
        <f ca="1">OFFSET('h-lot'!A$7,ROUNDDOWN((ROW()-2)/5,0)*10,0)</f>
        <v/>
      </c>
      <c r="F21" s="47" t="str">
        <f t="shared" si="2"/>
        <v/>
      </c>
      <c r="G21" s="56"/>
    </row>
    <row r="22" spans="1:7" ht="12.75">
      <c r="A22" s="37">
        <f>IF(LEN((ROW()+3)/5)&gt;2,"",(ROW()+3)/5)</f>
        <v>5</v>
      </c>
      <c r="B22" s="37">
        <f t="shared" si="0"/>
        <v>21</v>
      </c>
      <c r="C22" s="37" t="str">
        <f ca="1">OFFSET('h-lot'!A$2,ROUNDDOWN((ROW()-2)/5,0)*10,0)</f>
        <v/>
      </c>
      <c r="D22" s="37" t="s">
        <v>41</v>
      </c>
      <c r="E22" s="37" t="str">
        <f ca="1">OFFSET('h-lot'!A$10,ROUNDDOWN((ROW()-2)/5,0)*10,0)</f>
        <v/>
      </c>
      <c r="F22" s="47" t="str">
        <f t="shared" si="2"/>
        <v/>
      </c>
      <c r="G22" s="56"/>
    </row>
    <row r="23" spans="1:7" ht="12.75">
      <c r="A23" s="35" t="str">
        <f t="shared" si="1"/>
        <v/>
      </c>
      <c r="B23" s="35">
        <f t="shared" si="0"/>
        <v>22</v>
      </c>
      <c r="C23" s="48" t="str">
        <f ca="1">OFFSET('h-lot'!A$3,ROUNDDOWN((ROW()-2)/5,0)*10,0)</f>
        <v/>
      </c>
      <c r="D23" s="48" t="s">
        <v>41</v>
      </c>
      <c r="E23" s="35" t="str">
        <f ca="1">OFFSET('h-lot'!A$1,ROUNDDOWN((ROW()-2)/5,0)*10,0)</f>
        <v/>
      </c>
      <c r="F23" s="47" t="str">
        <f t="shared" si="2"/>
        <v/>
      </c>
      <c r="G23" s="56"/>
    </row>
    <row r="24" spans="1:7" ht="12.75">
      <c r="A24" s="35" t="str">
        <f t="shared" si="1"/>
        <v/>
      </c>
      <c r="B24" s="35">
        <f t="shared" si="0"/>
        <v>23</v>
      </c>
      <c r="C24" s="35" t="str">
        <f ca="1">OFFSET('h-lot'!A$4,ROUNDDOWN((ROW()-2)/5,0)*10,0)</f>
        <v/>
      </c>
      <c r="D24" s="35" t="s">
        <v>41</v>
      </c>
      <c r="E24" s="35" t="str">
        <f ca="1">OFFSET('h-lot'!A$9,ROUNDDOWN((ROW()-2)/5,0)*10,0)</f>
        <v/>
      </c>
      <c r="F24" s="47" t="str">
        <f t="shared" si="2"/>
        <v/>
      </c>
      <c r="G24" s="56"/>
    </row>
    <row r="25" spans="1:7" ht="12.75">
      <c r="A25" s="35" t="str">
        <f t="shared" si="1"/>
        <v/>
      </c>
      <c r="B25" s="35">
        <f t="shared" si="0"/>
        <v>24</v>
      </c>
      <c r="C25" s="35" t="str">
        <f ca="1">OFFSET('h-lot'!A$5,ROUNDDOWN((ROW()-2)/5,0)*10,0)</f>
        <v/>
      </c>
      <c r="D25" s="35" t="s">
        <v>41</v>
      </c>
      <c r="E25" s="35" t="str">
        <f ca="1">OFFSET('h-lot'!A$8,ROUNDDOWN((ROW()-2)/5,0)*10,0)</f>
        <v/>
      </c>
      <c r="F25" s="47" t="str">
        <f t="shared" si="2"/>
        <v/>
      </c>
      <c r="G25" s="56"/>
    </row>
    <row r="26" spans="1:7" ht="12.75">
      <c r="A26" s="57" t="str">
        <f t="shared" si="1"/>
        <v/>
      </c>
      <c r="B26" s="57">
        <f t="shared" si="0"/>
        <v>25</v>
      </c>
      <c r="C26" s="57" t="str">
        <f ca="1">OFFSET('h-lot'!A$6,ROUNDDOWN((ROW()-2)/5,0)*10,0)</f>
        <v/>
      </c>
      <c r="D26" s="57" t="s">
        <v>41</v>
      </c>
      <c r="E26" s="57" t="str">
        <f ca="1">OFFSET('h-lot'!A$7,ROUNDDOWN((ROW()-2)/5,0)*10,0)</f>
        <v/>
      </c>
      <c r="F26" s="47" t="str">
        <f t="shared" si="2"/>
        <v/>
      </c>
      <c r="G26" s="56"/>
    </row>
    <row r="27" spans="1:7" ht="12.75">
      <c r="A27" s="37">
        <f>IF(LEN((ROW()+3)/5)&gt;2,"",(ROW()+3)/5)</f>
        <v>6</v>
      </c>
      <c r="B27" s="37">
        <f t="shared" si="0"/>
        <v>26</v>
      </c>
      <c r="C27" s="37" t="str">
        <f ca="1">OFFSET('h-lot'!A$2,ROUNDDOWN((ROW()-2)/5,0)*10,0)</f>
        <v/>
      </c>
      <c r="D27" s="37" t="s">
        <v>41</v>
      </c>
      <c r="E27" s="37" t="str">
        <f ca="1">OFFSET('h-lot'!A$10,ROUNDDOWN((ROW()-2)/5,0)*10,0)</f>
        <v/>
      </c>
      <c r="F27" s="47" t="str">
        <f t="shared" si="2"/>
        <v/>
      </c>
      <c r="G27" s="56"/>
    </row>
    <row r="28" spans="1:7" ht="12.75">
      <c r="A28" s="35" t="str">
        <f t="shared" si="1"/>
        <v/>
      </c>
      <c r="B28" s="35">
        <f t="shared" si="0"/>
        <v>27</v>
      </c>
      <c r="C28" s="48" t="str">
        <f ca="1">OFFSET('h-lot'!A$3,ROUNDDOWN((ROW()-2)/5,0)*10,0)</f>
        <v/>
      </c>
      <c r="D28" s="48" t="s">
        <v>41</v>
      </c>
      <c r="E28" s="35" t="str">
        <f ca="1">OFFSET('h-lot'!A$1,ROUNDDOWN((ROW()-2)/5,0)*10,0)</f>
        <v/>
      </c>
      <c r="F28" s="47" t="str">
        <f t="shared" si="2"/>
        <v/>
      </c>
      <c r="G28" s="56"/>
    </row>
    <row r="29" spans="1:7" ht="12.75">
      <c r="A29" s="35" t="str">
        <f t="shared" si="1"/>
        <v/>
      </c>
      <c r="B29" s="35">
        <f t="shared" si="0"/>
        <v>28</v>
      </c>
      <c r="C29" s="35" t="str">
        <f ca="1">OFFSET('h-lot'!A$4,ROUNDDOWN((ROW()-2)/5,0)*10,0)</f>
        <v/>
      </c>
      <c r="D29" s="35" t="s">
        <v>41</v>
      </c>
      <c r="E29" s="35" t="str">
        <f ca="1">OFFSET('h-lot'!A$9,ROUNDDOWN((ROW()-2)/5,0)*10,0)</f>
        <v/>
      </c>
      <c r="F29" s="47" t="str">
        <f t="shared" si="2"/>
        <v/>
      </c>
      <c r="G29" s="56"/>
    </row>
    <row r="30" spans="1:7" ht="12.75">
      <c r="A30" s="35" t="str">
        <f t="shared" si="1"/>
        <v/>
      </c>
      <c r="B30" s="35">
        <f t="shared" si="0"/>
        <v>29</v>
      </c>
      <c r="C30" s="35" t="str">
        <f ca="1">OFFSET('h-lot'!A$5,ROUNDDOWN((ROW()-2)/5,0)*10,0)</f>
        <v/>
      </c>
      <c r="D30" s="35" t="s">
        <v>41</v>
      </c>
      <c r="E30" s="35" t="str">
        <f ca="1">OFFSET('h-lot'!A$8,ROUNDDOWN((ROW()-2)/5,0)*10,0)</f>
        <v/>
      </c>
      <c r="F30" s="47" t="str">
        <f t="shared" si="2"/>
        <v/>
      </c>
      <c r="G30" s="56"/>
    </row>
    <row r="31" spans="1:7" ht="12.75">
      <c r="A31" s="57" t="str">
        <f t="shared" si="1"/>
        <v/>
      </c>
      <c r="B31" s="57">
        <f t="shared" si="0"/>
        <v>30</v>
      </c>
      <c r="C31" s="57" t="str">
        <f ca="1">OFFSET('h-lot'!A$6,ROUNDDOWN((ROW()-2)/5,0)*10,0)</f>
        <v/>
      </c>
      <c r="D31" s="57" t="s">
        <v>41</v>
      </c>
      <c r="E31" s="57" t="str">
        <f ca="1">OFFSET('h-lot'!A$7,ROUNDDOWN((ROW()-2)/5,0)*10,0)</f>
        <v/>
      </c>
      <c r="F31" s="47" t="str">
        <f t="shared" si="2"/>
        <v/>
      </c>
      <c r="G31" s="56"/>
    </row>
    <row r="32" spans="1:7" ht="12.75">
      <c r="A32" s="37">
        <f>IF(LEN((ROW()+3)/5)&gt;2,"",(ROW()+3)/5)</f>
        <v>7</v>
      </c>
      <c r="B32" s="37">
        <f t="shared" si="0"/>
        <v>31</v>
      </c>
      <c r="C32" s="37" t="str">
        <f ca="1">OFFSET('h-lot'!A$2,ROUNDDOWN((ROW()-2)/5,0)*10,0)</f>
        <v/>
      </c>
      <c r="D32" s="37" t="s">
        <v>41</v>
      </c>
      <c r="E32" s="37" t="str">
        <f ca="1">OFFSET('h-lot'!A$10,ROUNDDOWN((ROW()-2)/5,0)*10,0)</f>
        <v/>
      </c>
      <c r="F32" s="47" t="str">
        <f t="shared" si="2"/>
        <v/>
      </c>
      <c r="G32" s="56"/>
    </row>
    <row r="33" spans="1:7" ht="12.75">
      <c r="A33" s="35" t="str">
        <f t="shared" si="1"/>
        <v/>
      </c>
      <c r="B33" s="35">
        <f t="shared" si="0"/>
        <v>32</v>
      </c>
      <c r="C33" s="48" t="str">
        <f ca="1">OFFSET('h-lot'!A$3,ROUNDDOWN((ROW()-2)/5,0)*10,0)</f>
        <v/>
      </c>
      <c r="D33" s="48" t="s">
        <v>41</v>
      </c>
      <c r="E33" s="35" t="str">
        <f ca="1">OFFSET('h-lot'!A$1,ROUNDDOWN((ROW()-2)/5,0)*10,0)</f>
        <v/>
      </c>
      <c r="F33" s="47" t="str">
        <f t="shared" si="2"/>
        <v/>
      </c>
      <c r="G33" s="56"/>
    </row>
    <row r="34" spans="1:7" ht="12.75">
      <c r="A34" s="35" t="str">
        <f t="shared" si="1"/>
        <v/>
      </c>
      <c r="B34" s="35">
        <f t="shared" si="0"/>
        <v>33</v>
      </c>
      <c r="C34" s="35" t="str">
        <f ca="1">OFFSET('h-lot'!A$4,ROUNDDOWN((ROW()-2)/5,0)*10,0)</f>
        <v/>
      </c>
      <c r="D34" s="35" t="s">
        <v>41</v>
      </c>
      <c r="E34" s="35" t="str">
        <f ca="1">OFFSET('h-lot'!A$9,ROUNDDOWN((ROW()-2)/5,0)*10,0)</f>
        <v/>
      </c>
      <c r="F34" s="47" t="str">
        <f t="shared" si="2"/>
        <v/>
      </c>
      <c r="G34" s="56"/>
    </row>
    <row r="35" spans="1:7" ht="12.75">
      <c r="A35" s="35" t="str">
        <f t="shared" si="1"/>
        <v/>
      </c>
      <c r="B35" s="35">
        <f t="shared" si="0"/>
        <v>34</v>
      </c>
      <c r="C35" s="35" t="str">
        <f ca="1">OFFSET('h-lot'!A$5,ROUNDDOWN((ROW()-2)/5,0)*10,0)</f>
        <v/>
      </c>
      <c r="D35" s="35" t="s">
        <v>41</v>
      </c>
      <c r="E35" s="35" t="str">
        <f ca="1">OFFSET('h-lot'!A$8,ROUNDDOWN((ROW()-2)/5,0)*10,0)</f>
        <v/>
      </c>
      <c r="F35" s="47" t="str">
        <f t="shared" si="2"/>
        <v/>
      </c>
      <c r="G35" s="56"/>
    </row>
    <row r="36" spans="1:7" ht="12.75">
      <c r="A36" s="57" t="str">
        <f t="shared" si="1"/>
        <v/>
      </c>
      <c r="B36" s="57">
        <f t="shared" si="0"/>
        <v>35</v>
      </c>
      <c r="C36" s="57" t="str">
        <f ca="1">OFFSET('h-lot'!A$6,ROUNDDOWN((ROW()-2)/5,0)*10,0)</f>
        <v/>
      </c>
      <c r="D36" s="57" t="s">
        <v>41</v>
      </c>
      <c r="E36" s="57" t="str">
        <f ca="1">OFFSET('h-lot'!A$7,ROUNDDOWN((ROW()-2)/5,0)*10,0)</f>
        <v/>
      </c>
      <c r="F36" s="47" t="str">
        <f t="shared" si="2"/>
        <v/>
      </c>
      <c r="G36" s="56"/>
    </row>
    <row r="37" spans="1:7" ht="12.75">
      <c r="A37" s="37">
        <f>IF(LEN((ROW()+3)/5)&gt;2,"",(ROW()+3)/5)</f>
        <v>8</v>
      </c>
      <c r="B37" s="37">
        <f t="shared" si="0"/>
        <v>36</v>
      </c>
      <c r="C37" s="37" t="str">
        <f ca="1">OFFSET('h-lot'!A$2,ROUNDDOWN((ROW()-2)/5,0)*10,0)</f>
        <v/>
      </c>
      <c r="D37" s="37" t="s">
        <v>41</v>
      </c>
      <c r="E37" s="37" t="str">
        <f ca="1">OFFSET('h-lot'!A$10,ROUNDDOWN((ROW()-2)/5,0)*10,0)</f>
        <v/>
      </c>
      <c r="F37" s="47" t="str">
        <f t="shared" si="2"/>
        <v/>
      </c>
      <c r="G37" s="56"/>
    </row>
    <row r="38" spans="1:7" ht="12.75">
      <c r="A38" s="35" t="str">
        <f t="shared" si="1"/>
        <v/>
      </c>
      <c r="B38" s="35">
        <f t="shared" si="0"/>
        <v>37</v>
      </c>
      <c r="C38" s="48" t="str">
        <f ca="1">OFFSET('h-lot'!A$3,ROUNDDOWN((ROW()-2)/5,0)*10,0)</f>
        <v/>
      </c>
      <c r="D38" s="48" t="s">
        <v>41</v>
      </c>
      <c r="E38" s="35" t="str">
        <f ca="1">OFFSET('h-lot'!A$1,ROUNDDOWN((ROW()-2)/5,0)*10,0)</f>
        <v/>
      </c>
      <c r="F38" s="47" t="str">
        <f t="shared" si="2"/>
        <v/>
      </c>
      <c r="G38" s="56"/>
    </row>
    <row r="39" spans="1:7" ht="12.75">
      <c r="A39" s="35" t="str">
        <f t="shared" si="1"/>
        <v/>
      </c>
      <c r="B39" s="35">
        <f t="shared" si="0"/>
        <v>38</v>
      </c>
      <c r="C39" s="35" t="str">
        <f ca="1">OFFSET('h-lot'!A$4,ROUNDDOWN((ROW()-2)/5,0)*10,0)</f>
        <v/>
      </c>
      <c r="D39" s="35" t="s">
        <v>41</v>
      </c>
      <c r="E39" s="35" t="str">
        <f ca="1">OFFSET('h-lot'!A$9,ROUNDDOWN((ROW()-2)/5,0)*10,0)</f>
        <v/>
      </c>
      <c r="F39" s="47" t="str">
        <f t="shared" si="2"/>
        <v/>
      </c>
      <c r="G39" s="56"/>
    </row>
    <row r="40" spans="1:7" ht="12.75">
      <c r="A40" s="35" t="str">
        <f t="shared" si="1"/>
        <v/>
      </c>
      <c r="B40" s="35">
        <f t="shared" si="0"/>
        <v>39</v>
      </c>
      <c r="C40" s="35" t="str">
        <f ca="1">OFFSET('h-lot'!A$5,ROUNDDOWN((ROW()-2)/5,0)*10,0)</f>
        <v/>
      </c>
      <c r="D40" s="35" t="s">
        <v>41</v>
      </c>
      <c r="E40" s="35" t="str">
        <f ca="1">OFFSET('h-lot'!A$8,ROUNDDOWN((ROW()-2)/5,0)*10,0)</f>
        <v/>
      </c>
      <c r="F40" s="47" t="str">
        <f t="shared" si="2"/>
        <v/>
      </c>
      <c r="G40" s="56"/>
    </row>
    <row r="41" spans="1:7" ht="12.75">
      <c r="A41" s="57" t="str">
        <f t="shared" si="1"/>
        <v/>
      </c>
      <c r="B41" s="57">
        <f t="shared" si="0"/>
        <v>40</v>
      </c>
      <c r="C41" s="57" t="str">
        <f ca="1">OFFSET('h-lot'!A$6,ROUNDDOWN((ROW()-2)/5,0)*10,0)</f>
        <v/>
      </c>
      <c r="D41" s="57" t="s">
        <v>41</v>
      </c>
      <c r="E41" s="57" t="str">
        <f ca="1">OFFSET('h-lot'!A$7,ROUNDDOWN((ROW()-2)/5,0)*10,0)</f>
        <v/>
      </c>
      <c r="F41" s="47" t="str">
        <f t="shared" si="2"/>
        <v/>
      </c>
      <c r="G41" s="56"/>
    </row>
    <row r="42" spans="1:7" ht="12.75">
      <c r="A42" s="37">
        <f>IF(LEN((ROW()+3)/5)&gt;2,"",(ROW()+3)/5)</f>
        <v>9</v>
      </c>
      <c r="B42" s="37">
        <f t="shared" si="0"/>
        <v>41</v>
      </c>
      <c r="C42" s="37" t="str">
        <f ca="1">OFFSET('h-lot'!A$2,ROUNDDOWN((ROW()-2)/5,0)*10,0)</f>
        <v/>
      </c>
      <c r="D42" s="37" t="s">
        <v>41</v>
      </c>
      <c r="E42" s="37" t="str">
        <f ca="1">OFFSET('h-lot'!A$10,ROUNDDOWN((ROW()-2)/5,0)*10,0)</f>
        <v/>
      </c>
      <c r="F42" s="47" t="str">
        <f t="shared" si="2"/>
        <v/>
      </c>
      <c r="G42" s="56"/>
    </row>
    <row r="43" spans="1:7" ht="12.75">
      <c r="A43" s="35" t="str">
        <f t="shared" si="1"/>
        <v/>
      </c>
      <c r="B43" s="35">
        <f t="shared" si="0"/>
        <v>42</v>
      </c>
      <c r="C43" s="48" t="str">
        <f ca="1">OFFSET('h-lot'!A$3,ROUNDDOWN((ROW()-2)/5,0)*10,0)</f>
        <v/>
      </c>
      <c r="D43" s="48" t="s">
        <v>41</v>
      </c>
      <c r="E43" s="35" t="str">
        <f ca="1">OFFSET('h-lot'!A$1,ROUNDDOWN((ROW()-2)/5,0)*10,0)</f>
        <v/>
      </c>
      <c r="F43" s="47" t="str">
        <f t="shared" si="2"/>
        <v/>
      </c>
      <c r="G43" s="56"/>
    </row>
    <row r="44" spans="1:7" ht="12.75">
      <c r="A44" s="35" t="str">
        <f t="shared" si="1"/>
        <v/>
      </c>
      <c r="B44" s="35">
        <f t="shared" si="0"/>
        <v>43</v>
      </c>
      <c r="C44" s="35" t="str">
        <f ca="1">OFFSET('h-lot'!A$4,ROUNDDOWN((ROW()-2)/5,0)*10,0)</f>
        <v/>
      </c>
      <c r="D44" s="35" t="s">
        <v>41</v>
      </c>
      <c r="E44" s="35" t="str">
        <f ca="1">OFFSET('h-lot'!A$9,ROUNDDOWN((ROW()-2)/5,0)*10,0)</f>
        <v/>
      </c>
      <c r="F44" s="47" t="str">
        <f t="shared" si="2"/>
        <v/>
      </c>
      <c r="G44" s="56"/>
    </row>
    <row r="45" spans="1:7" ht="12.75">
      <c r="A45" s="35" t="str">
        <f t="shared" si="1"/>
        <v/>
      </c>
      <c r="B45" s="35">
        <f t="shared" si="0"/>
        <v>44</v>
      </c>
      <c r="C45" s="35" t="str">
        <f ca="1">OFFSET('h-lot'!A$5,ROUNDDOWN((ROW()-2)/5,0)*10,0)</f>
        <v/>
      </c>
      <c r="D45" s="35" t="s">
        <v>41</v>
      </c>
      <c r="E45" s="35" t="str">
        <f ca="1">OFFSET('h-lot'!A$8,ROUNDDOWN((ROW()-2)/5,0)*10,0)</f>
        <v/>
      </c>
      <c r="F45" s="47" t="str">
        <f t="shared" si="2"/>
        <v/>
      </c>
      <c r="G45" s="56"/>
    </row>
    <row r="46" spans="1:7" ht="12.75">
      <c r="A46" s="57" t="str">
        <f t="shared" si="1"/>
        <v/>
      </c>
      <c r="B46" s="57">
        <f t="shared" si="0"/>
        <v>45</v>
      </c>
      <c r="C46" s="57" t="str">
        <f ca="1">OFFSET('h-lot'!A$6,ROUNDDOWN((ROW()-2)/5,0)*10,0)</f>
        <v/>
      </c>
      <c r="D46" s="57" t="s">
        <v>41</v>
      </c>
      <c r="E46" s="57" t="str">
        <f ca="1">OFFSET('h-lot'!A$7,ROUNDDOWN((ROW()-2)/5,0)*10,0)</f>
        <v/>
      </c>
      <c r="F46" s="47" t="str">
        <f t="shared" si="2"/>
        <v/>
      </c>
      <c r="G46" s="56"/>
    </row>
    <row r="47" spans="1:7" ht="12.75">
      <c r="A47" s="37">
        <f>IF(LEN((ROW()+3)/5)&gt;2,"",(ROW()+3)/5)</f>
        <v>10</v>
      </c>
      <c r="B47" s="37">
        <f t="shared" si="0"/>
        <v>46</v>
      </c>
      <c r="C47" s="37" t="str">
        <f ca="1">OFFSET('h-lot'!A$2,ROUNDDOWN((ROW()-2)/5,0)*10,0)</f>
        <v/>
      </c>
      <c r="D47" s="37" t="s">
        <v>41</v>
      </c>
      <c r="E47" s="37" t="str">
        <f ca="1">OFFSET('h-lot'!A$10,ROUNDDOWN((ROW()-2)/5,0)*10,0)</f>
        <v/>
      </c>
      <c r="F47" s="47" t="str">
        <f t="shared" si="2"/>
        <v/>
      </c>
      <c r="G47" s="56"/>
    </row>
    <row r="48" spans="1:7" ht="12.75">
      <c r="A48" s="35" t="str">
        <f aca="true" t="shared" si="3" ref="A48:A106">IF(LEN((ROW()+3)/5)&gt;2,"",(ROW()+3)/5)</f>
        <v/>
      </c>
      <c r="B48" s="35">
        <f t="shared" si="0"/>
        <v>47</v>
      </c>
      <c r="C48" s="48" t="str">
        <f ca="1">OFFSET('h-lot'!A$3,ROUNDDOWN((ROW()-2)/5,0)*10,0)</f>
        <v/>
      </c>
      <c r="D48" s="48" t="s">
        <v>41</v>
      </c>
      <c r="E48" s="35" t="str">
        <f ca="1">OFFSET('h-lot'!A$1,ROUNDDOWN((ROW()-2)/5,0)*10,0)</f>
        <v/>
      </c>
      <c r="F48" s="47" t="str">
        <f t="shared" si="2"/>
        <v/>
      </c>
      <c r="G48" s="56"/>
    </row>
    <row r="49" spans="1:7" ht="12.75">
      <c r="A49" s="35" t="str">
        <f t="shared" si="3"/>
        <v/>
      </c>
      <c r="B49" s="35">
        <f t="shared" si="0"/>
        <v>48</v>
      </c>
      <c r="C49" s="35" t="str">
        <f ca="1">OFFSET('h-lot'!A$4,ROUNDDOWN((ROW()-2)/5,0)*10,0)</f>
        <v/>
      </c>
      <c r="D49" s="35" t="s">
        <v>41</v>
      </c>
      <c r="E49" s="35" t="str">
        <f ca="1">OFFSET('h-lot'!A$9,ROUNDDOWN((ROW()-2)/5,0)*10,0)</f>
        <v/>
      </c>
      <c r="F49" s="47" t="str">
        <f t="shared" si="2"/>
        <v/>
      </c>
      <c r="G49" s="56"/>
    </row>
    <row r="50" spans="1:7" ht="12.75">
      <c r="A50" s="35" t="str">
        <f t="shared" si="3"/>
        <v/>
      </c>
      <c r="B50" s="35">
        <f t="shared" si="0"/>
        <v>49</v>
      </c>
      <c r="C50" s="35" t="str">
        <f ca="1">OFFSET('h-lot'!A$5,ROUNDDOWN((ROW()-2)/5,0)*10,0)</f>
        <v/>
      </c>
      <c r="D50" s="35" t="s">
        <v>41</v>
      </c>
      <c r="E50" s="35" t="str">
        <f ca="1">OFFSET('h-lot'!A$8,ROUNDDOWN((ROW()-2)/5,0)*10,0)</f>
        <v/>
      </c>
      <c r="F50" s="47" t="str">
        <f t="shared" si="2"/>
        <v/>
      </c>
      <c r="G50" s="56"/>
    </row>
    <row r="51" spans="1:7" ht="12.75">
      <c r="A51" s="57" t="str">
        <f t="shared" si="3"/>
        <v/>
      </c>
      <c r="B51" s="57">
        <f t="shared" si="0"/>
        <v>50</v>
      </c>
      <c r="C51" s="57" t="str">
        <f ca="1">OFFSET('h-lot'!A$6,ROUNDDOWN((ROW()-2)/5,0)*10,0)</f>
        <v/>
      </c>
      <c r="D51" s="57" t="s">
        <v>41</v>
      </c>
      <c r="E51" s="57" t="str">
        <f ca="1">OFFSET('h-lot'!A$7,ROUNDDOWN((ROW()-2)/5,0)*10,0)</f>
        <v/>
      </c>
      <c r="F51" s="47" t="str">
        <f t="shared" si="2"/>
        <v/>
      </c>
      <c r="G51" s="56"/>
    </row>
    <row r="52" spans="1:7" ht="12.75">
      <c r="A52" s="37">
        <f>IF(LEN((ROW()+3)/5)&gt;2,"",(ROW()+3)/5)</f>
        <v>11</v>
      </c>
      <c r="B52" s="37">
        <f t="shared" si="0"/>
        <v>51</v>
      </c>
      <c r="C52" s="37" t="str">
        <f ca="1">OFFSET('h-lot'!A$2,ROUNDDOWN((ROW()-2)/5,0)*10,0)</f>
        <v/>
      </c>
      <c r="D52" s="37" t="s">
        <v>41</v>
      </c>
      <c r="E52" s="37" t="str">
        <f ca="1">OFFSET('h-lot'!A$10,ROUNDDOWN((ROW()-2)/5,0)*10,0)</f>
        <v/>
      </c>
      <c r="F52" s="47" t="str">
        <f t="shared" si="2"/>
        <v/>
      </c>
      <c r="G52" s="56"/>
    </row>
    <row r="53" spans="1:7" ht="12.75">
      <c r="A53" s="35" t="str">
        <f t="shared" si="3"/>
        <v/>
      </c>
      <c r="B53" s="35">
        <f t="shared" si="0"/>
        <v>52</v>
      </c>
      <c r="C53" s="48" t="str">
        <f ca="1">OFFSET('h-lot'!A$3,ROUNDDOWN((ROW()-2)/5,0)*10,0)</f>
        <v/>
      </c>
      <c r="D53" s="48" t="s">
        <v>41</v>
      </c>
      <c r="E53" s="35" t="str">
        <f ca="1">OFFSET('h-lot'!A$1,ROUNDDOWN((ROW()-2)/5,0)*10,0)</f>
        <v/>
      </c>
      <c r="F53" s="47" t="str">
        <f t="shared" si="2"/>
        <v/>
      </c>
      <c r="G53" s="56"/>
    </row>
    <row r="54" spans="1:7" ht="12.75">
      <c r="A54" s="35" t="str">
        <f t="shared" si="3"/>
        <v/>
      </c>
      <c r="B54" s="35">
        <f t="shared" si="0"/>
        <v>53</v>
      </c>
      <c r="C54" s="35" t="str">
        <f ca="1">OFFSET('h-lot'!A$4,ROUNDDOWN((ROW()-2)/5,0)*10,0)</f>
        <v/>
      </c>
      <c r="D54" s="35" t="s">
        <v>41</v>
      </c>
      <c r="E54" s="35" t="str">
        <f ca="1">OFFSET('h-lot'!A$9,ROUNDDOWN((ROW()-2)/5,0)*10,0)</f>
        <v/>
      </c>
      <c r="F54" s="47" t="str">
        <f t="shared" si="2"/>
        <v/>
      </c>
      <c r="G54" s="56"/>
    </row>
    <row r="55" spans="1:7" ht="12.75">
      <c r="A55" s="35" t="str">
        <f t="shared" si="3"/>
        <v/>
      </c>
      <c r="B55" s="35">
        <f t="shared" si="0"/>
        <v>54</v>
      </c>
      <c r="C55" s="35" t="str">
        <f ca="1">OFFSET('h-lot'!A$5,ROUNDDOWN((ROW()-2)/5,0)*10,0)</f>
        <v/>
      </c>
      <c r="D55" s="35" t="s">
        <v>41</v>
      </c>
      <c r="E55" s="35" t="str">
        <f ca="1">OFFSET('h-lot'!A$8,ROUNDDOWN((ROW()-2)/5,0)*10,0)</f>
        <v/>
      </c>
      <c r="F55" s="47" t="str">
        <f t="shared" si="2"/>
        <v/>
      </c>
      <c r="G55" s="56"/>
    </row>
    <row r="56" spans="1:7" ht="12.75">
      <c r="A56" s="57" t="str">
        <f t="shared" si="3"/>
        <v/>
      </c>
      <c r="B56" s="57">
        <f t="shared" si="0"/>
        <v>55</v>
      </c>
      <c r="C56" s="57" t="str">
        <f ca="1">OFFSET('h-lot'!A$6,ROUNDDOWN((ROW()-2)/5,0)*10,0)</f>
        <v/>
      </c>
      <c r="D56" s="57" t="s">
        <v>41</v>
      </c>
      <c r="E56" s="57" t="str">
        <f ca="1">OFFSET('h-lot'!A$7,ROUNDDOWN((ROW()-2)/5,0)*10,0)</f>
        <v/>
      </c>
      <c r="F56" s="47" t="str">
        <f t="shared" si="2"/>
        <v/>
      </c>
      <c r="G56" s="56"/>
    </row>
    <row r="57" spans="1:7" ht="12.75">
      <c r="A57" s="37">
        <f>IF(LEN((ROW()+3)/5)&gt;2,"",(ROW()+3)/5)</f>
        <v>12</v>
      </c>
      <c r="B57" s="37">
        <f t="shared" si="0"/>
        <v>56</v>
      </c>
      <c r="C57" s="37" t="str">
        <f ca="1">OFFSET('h-lot'!A$2,ROUNDDOWN((ROW()-2)/5,0)*10,0)</f>
        <v/>
      </c>
      <c r="D57" s="37" t="s">
        <v>41</v>
      </c>
      <c r="E57" s="37" t="str">
        <f ca="1">OFFSET('h-lot'!A$10,ROUNDDOWN((ROW()-2)/5,0)*10,0)</f>
        <v/>
      </c>
      <c r="F57" s="47" t="str">
        <f t="shared" si="2"/>
        <v/>
      </c>
      <c r="G57" s="56"/>
    </row>
    <row r="58" spans="1:7" ht="12.75">
      <c r="A58" s="35" t="str">
        <f t="shared" si="3"/>
        <v/>
      </c>
      <c r="B58" s="35">
        <f t="shared" si="0"/>
        <v>57</v>
      </c>
      <c r="C58" s="48" t="str">
        <f ca="1">OFFSET('h-lot'!A$3,ROUNDDOWN((ROW()-2)/5,0)*10,0)</f>
        <v/>
      </c>
      <c r="D58" s="48" t="s">
        <v>41</v>
      </c>
      <c r="E58" s="35" t="str">
        <f ca="1">OFFSET('h-lot'!A$1,ROUNDDOWN((ROW()-2)/5,0)*10,0)</f>
        <v/>
      </c>
      <c r="F58" s="47" t="str">
        <f t="shared" si="2"/>
        <v/>
      </c>
      <c r="G58" s="56"/>
    </row>
    <row r="59" spans="1:7" ht="12.75">
      <c r="A59" s="35" t="str">
        <f t="shared" si="3"/>
        <v/>
      </c>
      <c r="B59" s="35">
        <f t="shared" si="0"/>
        <v>58</v>
      </c>
      <c r="C59" s="35" t="str">
        <f ca="1">OFFSET('h-lot'!A$4,ROUNDDOWN((ROW()-2)/5,0)*10,0)</f>
        <v/>
      </c>
      <c r="D59" s="35" t="s">
        <v>41</v>
      </c>
      <c r="E59" s="35" t="str">
        <f ca="1">OFFSET('h-lot'!A$9,ROUNDDOWN((ROW()-2)/5,0)*10,0)</f>
        <v/>
      </c>
      <c r="F59" s="47" t="str">
        <f t="shared" si="2"/>
        <v/>
      </c>
      <c r="G59" s="56"/>
    </row>
    <row r="60" spans="1:7" ht="12.75">
      <c r="A60" s="35" t="str">
        <f t="shared" si="3"/>
        <v/>
      </c>
      <c r="B60" s="35">
        <f t="shared" si="0"/>
        <v>59</v>
      </c>
      <c r="C60" s="35" t="str">
        <f ca="1">OFFSET('h-lot'!A$5,ROUNDDOWN((ROW()-2)/5,0)*10,0)</f>
        <v/>
      </c>
      <c r="D60" s="35" t="s">
        <v>41</v>
      </c>
      <c r="E60" s="35" t="str">
        <f ca="1">OFFSET('h-lot'!A$8,ROUNDDOWN((ROW()-2)/5,0)*10,0)</f>
        <v/>
      </c>
      <c r="F60" s="47" t="str">
        <f t="shared" si="2"/>
        <v/>
      </c>
      <c r="G60" s="56"/>
    </row>
    <row r="61" spans="1:7" ht="12.75">
      <c r="A61" s="57" t="str">
        <f t="shared" si="3"/>
        <v/>
      </c>
      <c r="B61" s="57">
        <f t="shared" si="0"/>
        <v>60</v>
      </c>
      <c r="C61" s="57" t="str">
        <f ca="1">OFFSET('h-lot'!A$6,ROUNDDOWN((ROW()-2)/5,0)*10,0)</f>
        <v/>
      </c>
      <c r="D61" s="57" t="s">
        <v>41</v>
      </c>
      <c r="E61" s="57" t="str">
        <f ca="1">OFFSET('h-lot'!A$7,ROUNDDOWN((ROW()-2)/5,0)*10,0)</f>
        <v/>
      </c>
      <c r="F61" s="47" t="str">
        <f t="shared" si="2"/>
        <v/>
      </c>
      <c r="G61" s="56"/>
    </row>
    <row r="62" spans="1:7" ht="12.75">
      <c r="A62" s="37">
        <f>IF(LEN((ROW()+3)/5)&gt;2,"",(ROW()+3)/5)</f>
        <v>13</v>
      </c>
      <c r="B62" s="37">
        <f t="shared" si="0"/>
        <v>61</v>
      </c>
      <c r="C62" s="37" t="str">
        <f ca="1">OFFSET('h-lot'!A$2,ROUNDDOWN((ROW()-2)/5,0)*10,0)</f>
        <v/>
      </c>
      <c r="D62" s="37" t="s">
        <v>41</v>
      </c>
      <c r="E62" s="37" t="str">
        <f ca="1">OFFSET('h-lot'!A$10,ROUNDDOWN((ROW()-2)/5,0)*10,0)</f>
        <v/>
      </c>
      <c r="F62" s="47" t="str">
        <f t="shared" si="2"/>
        <v/>
      </c>
      <c r="G62" s="56"/>
    </row>
    <row r="63" spans="1:7" ht="12.75">
      <c r="A63" s="35" t="str">
        <f t="shared" si="3"/>
        <v/>
      </c>
      <c r="B63" s="35">
        <f t="shared" si="0"/>
        <v>62</v>
      </c>
      <c r="C63" s="48" t="str">
        <f ca="1">OFFSET('h-lot'!A$3,ROUNDDOWN((ROW()-2)/5,0)*10,0)</f>
        <v/>
      </c>
      <c r="D63" s="48" t="s">
        <v>41</v>
      </c>
      <c r="E63" s="35" t="str">
        <f ca="1">OFFSET('h-lot'!A$1,ROUNDDOWN((ROW()-2)/5,0)*10,0)</f>
        <v/>
      </c>
      <c r="F63" s="47" t="str">
        <f t="shared" si="2"/>
        <v/>
      </c>
      <c r="G63" s="56"/>
    </row>
    <row r="64" spans="1:7" ht="12.75">
      <c r="A64" s="35" t="str">
        <f t="shared" si="3"/>
        <v/>
      </c>
      <c r="B64" s="35">
        <f t="shared" si="0"/>
        <v>63</v>
      </c>
      <c r="C64" s="35" t="str">
        <f ca="1">OFFSET('h-lot'!A$4,ROUNDDOWN((ROW()-2)/5,0)*10,0)</f>
        <v/>
      </c>
      <c r="D64" s="35" t="s">
        <v>41</v>
      </c>
      <c r="E64" s="35" t="str">
        <f ca="1">OFFSET('h-lot'!A$9,ROUNDDOWN((ROW()-2)/5,0)*10,0)</f>
        <v/>
      </c>
      <c r="F64" s="47" t="str">
        <f t="shared" si="2"/>
        <v/>
      </c>
      <c r="G64" s="56"/>
    </row>
    <row r="65" spans="1:7" ht="12.75">
      <c r="A65" s="35" t="str">
        <f t="shared" si="3"/>
        <v/>
      </c>
      <c r="B65" s="35">
        <f t="shared" si="0"/>
        <v>64</v>
      </c>
      <c r="C65" s="35" t="str">
        <f ca="1">OFFSET('h-lot'!A$5,ROUNDDOWN((ROW()-2)/5,0)*10,0)</f>
        <v/>
      </c>
      <c r="D65" s="35" t="s">
        <v>41</v>
      </c>
      <c r="E65" s="35" t="str">
        <f ca="1">OFFSET('h-lot'!A$8,ROUNDDOWN((ROW()-2)/5,0)*10,0)</f>
        <v/>
      </c>
      <c r="F65" s="47" t="str">
        <f t="shared" si="2"/>
        <v/>
      </c>
      <c r="G65" s="56"/>
    </row>
    <row r="66" spans="1:7" ht="12.75">
      <c r="A66" s="57" t="str">
        <f t="shared" si="3"/>
        <v/>
      </c>
      <c r="B66" s="57">
        <f aca="true" t="shared" si="4" ref="B66:B106">ROW()-1</f>
        <v>65</v>
      </c>
      <c r="C66" s="57" t="str">
        <f ca="1">OFFSET('h-lot'!A$6,ROUNDDOWN((ROW()-2)/5,0)*10,0)</f>
        <v/>
      </c>
      <c r="D66" s="57" t="s">
        <v>41</v>
      </c>
      <c r="E66" s="57" t="str">
        <f ca="1">OFFSET('h-lot'!A$7,ROUNDDOWN((ROW()-2)/5,0)*10,0)</f>
        <v/>
      </c>
      <c r="F66" s="47" t="str">
        <f t="shared" si="2"/>
        <v/>
      </c>
      <c r="G66" s="56"/>
    </row>
    <row r="67" spans="1:7" ht="12.75">
      <c r="A67" s="37">
        <f>IF(LEN((ROW()+3)/5)&gt;2,"",(ROW()+3)/5)</f>
        <v>14</v>
      </c>
      <c r="B67" s="37">
        <f t="shared" si="4"/>
        <v>66</v>
      </c>
      <c r="C67" s="37" t="str">
        <f ca="1">OFFSET('h-lot'!A$2,ROUNDDOWN((ROW()-2)/5,0)*10,0)</f>
        <v/>
      </c>
      <c r="D67" s="37" t="s">
        <v>41</v>
      </c>
      <c r="E67" s="37" t="str">
        <f ca="1">OFFSET('h-lot'!A$10,ROUNDDOWN((ROW()-2)/5,0)*10,0)</f>
        <v/>
      </c>
      <c r="F67" s="47" t="str">
        <f aca="true" t="shared" si="5" ref="F67:F106">IF(G67=1,"1-0",IF(G67=3,"½-½",IF(G67=2,"0-1","")))</f>
        <v/>
      </c>
      <c r="G67" s="56"/>
    </row>
    <row r="68" spans="1:7" ht="12.75">
      <c r="A68" s="35" t="str">
        <f t="shared" si="3"/>
        <v/>
      </c>
      <c r="B68" s="35">
        <f t="shared" si="4"/>
        <v>67</v>
      </c>
      <c r="C68" s="48" t="str">
        <f ca="1">OFFSET('h-lot'!A$3,ROUNDDOWN((ROW()-2)/5,0)*10,0)</f>
        <v/>
      </c>
      <c r="D68" s="48" t="s">
        <v>41</v>
      </c>
      <c r="E68" s="35" t="str">
        <f ca="1">OFFSET('h-lot'!A$1,ROUNDDOWN((ROW()-2)/5,0)*10,0)</f>
        <v/>
      </c>
      <c r="F68" s="47" t="str">
        <f t="shared" si="5"/>
        <v/>
      </c>
      <c r="G68" s="56"/>
    </row>
    <row r="69" spans="1:7" ht="12.75">
      <c r="A69" s="35" t="str">
        <f t="shared" si="3"/>
        <v/>
      </c>
      <c r="B69" s="35">
        <f t="shared" si="4"/>
        <v>68</v>
      </c>
      <c r="C69" s="35" t="str">
        <f ca="1">OFFSET('h-lot'!A$4,ROUNDDOWN((ROW()-2)/5,0)*10,0)</f>
        <v/>
      </c>
      <c r="D69" s="35" t="s">
        <v>41</v>
      </c>
      <c r="E69" s="35" t="str">
        <f ca="1">OFFSET('h-lot'!A$9,ROUNDDOWN((ROW()-2)/5,0)*10,0)</f>
        <v/>
      </c>
      <c r="F69" s="47" t="str">
        <f t="shared" si="5"/>
        <v/>
      </c>
      <c r="G69" s="56"/>
    </row>
    <row r="70" spans="1:7" ht="12.75">
      <c r="A70" s="35" t="str">
        <f t="shared" si="3"/>
        <v/>
      </c>
      <c r="B70" s="35">
        <f t="shared" si="4"/>
        <v>69</v>
      </c>
      <c r="C70" s="35" t="str">
        <f ca="1">OFFSET('h-lot'!A$5,ROUNDDOWN((ROW()-2)/5,0)*10,0)</f>
        <v/>
      </c>
      <c r="D70" s="35" t="s">
        <v>41</v>
      </c>
      <c r="E70" s="35" t="str">
        <f ca="1">OFFSET('h-lot'!A$8,ROUNDDOWN((ROW()-2)/5,0)*10,0)</f>
        <v/>
      </c>
      <c r="F70" s="47" t="str">
        <f t="shared" si="5"/>
        <v/>
      </c>
      <c r="G70" s="56"/>
    </row>
    <row r="71" spans="1:7" ht="12.75">
      <c r="A71" s="57" t="str">
        <f t="shared" si="3"/>
        <v/>
      </c>
      <c r="B71" s="57">
        <f t="shared" si="4"/>
        <v>70</v>
      </c>
      <c r="C71" s="57" t="str">
        <f ca="1">OFFSET('h-lot'!A$6,ROUNDDOWN((ROW()-2)/5,0)*10,0)</f>
        <v/>
      </c>
      <c r="D71" s="57" t="s">
        <v>41</v>
      </c>
      <c r="E71" s="57" t="str">
        <f ca="1">OFFSET('h-lot'!A$7,ROUNDDOWN((ROW()-2)/5,0)*10,0)</f>
        <v/>
      </c>
      <c r="F71" s="47" t="str">
        <f t="shared" si="5"/>
        <v/>
      </c>
      <c r="G71" s="56"/>
    </row>
    <row r="72" spans="1:7" ht="12.75">
      <c r="A72" s="37">
        <f>IF(LEN((ROW()+3)/5)&gt;2,"",(ROW()+3)/5)</f>
        <v>15</v>
      </c>
      <c r="B72" s="37">
        <f t="shared" si="4"/>
        <v>71</v>
      </c>
      <c r="C72" s="37" t="str">
        <f ca="1">OFFSET('h-lot'!A$2,ROUNDDOWN((ROW()-2)/5,0)*10,0)</f>
        <v/>
      </c>
      <c r="D72" s="37" t="s">
        <v>41</v>
      </c>
      <c r="E72" s="37" t="str">
        <f ca="1">OFFSET('h-lot'!A$10,ROUNDDOWN((ROW()-2)/5,0)*10,0)</f>
        <v/>
      </c>
      <c r="F72" s="47" t="str">
        <f t="shared" si="5"/>
        <v/>
      </c>
      <c r="G72" s="56"/>
    </row>
    <row r="73" spans="1:7" ht="12.75">
      <c r="A73" s="35" t="str">
        <f t="shared" si="3"/>
        <v/>
      </c>
      <c r="B73" s="35">
        <f t="shared" si="4"/>
        <v>72</v>
      </c>
      <c r="C73" s="48" t="str">
        <f ca="1">OFFSET('h-lot'!A$3,ROUNDDOWN((ROW()-2)/5,0)*10,0)</f>
        <v/>
      </c>
      <c r="D73" s="48" t="s">
        <v>41</v>
      </c>
      <c r="E73" s="35" t="str">
        <f ca="1">OFFSET('h-lot'!A$1,ROUNDDOWN((ROW()-2)/5,0)*10,0)</f>
        <v/>
      </c>
      <c r="F73" s="47" t="str">
        <f t="shared" si="5"/>
        <v/>
      </c>
      <c r="G73" s="56"/>
    </row>
    <row r="74" spans="1:7" ht="12.75">
      <c r="A74" s="35" t="str">
        <f t="shared" si="3"/>
        <v/>
      </c>
      <c r="B74" s="35">
        <f t="shared" si="4"/>
        <v>73</v>
      </c>
      <c r="C74" s="35" t="str">
        <f ca="1">OFFSET('h-lot'!A$4,ROUNDDOWN((ROW()-2)/5,0)*10,0)</f>
        <v/>
      </c>
      <c r="D74" s="35" t="s">
        <v>41</v>
      </c>
      <c r="E74" s="35" t="str">
        <f ca="1">OFFSET('h-lot'!A$9,ROUNDDOWN((ROW()-2)/5,0)*10,0)</f>
        <v/>
      </c>
      <c r="F74" s="47" t="str">
        <f t="shared" si="5"/>
        <v/>
      </c>
      <c r="G74" s="56"/>
    </row>
    <row r="75" spans="1:7" ht="12.75">
      <c r="A75" s="35" t="str">
        <f t="shared" si="3"/>
        <v/>
      </c>
      <c r="B75" s="35">
        <f t="shared" si="4"/>
        <v>74</v>
      </c>
      <c r="C75" s="35" t="str">
        <f ca="1">OFFSET('h-lot'!A$5,ROUNDDOWN((ROW()-2)/5,0)*10,0)</f>
        <v/>
      </c>
      <c r="D75" s="35" t="s">
        <v>41</v>
      </c>
      <c r="E75" s="35" t="str">
        <f ca="1">OFFSET('h-lot'!A$8,ROUNDDOWN((ROW()-2)/5,0)*10,0)</f>
        <v/>
      </c>
      <c r="F75" s="47" t="str">
        <f t="shared" si="5"/>
        <v/>
      </c>
      <c r="G75" s="56"/>
    </row>
    <row r="76" spans="1:7" ht="12.75">
      <c r="A76" s="57" t="str">
        <f t="shared" si="3"/>
        <v/>
      </c>
      <c r="B76" s="57">
        <f t="shared" si="4"/>
        <v>75</v>
      </c>
      <c r="C76" s="57" t="str">
        <f ca="1">OFFSET('h-lot'!A$6,ROUNDDOWN((ROW()-2)/5,0)*10,0)</f>
        <v/>
      </c>
      <c r="D76" s="57" t="s">
        <v>41</v>
      </c>
      <c r="E76" s="57" t="str">
        <f ca="1">OFFSET('h-lot'!A$7,ROUNDDOWN((ROW()-2)/5,0)*10,0)</f>
        <v/>
      </c>
      <c r="F76" s="47" t="str">
        <f t="shared" si="5"/>
        <v/>
      </c>
      <c r="G76" s="56"/>
    </row>
    <row r="77" spans="1:7" ht="12.75">
      <c r="A77" s="37">
        <f>IF(LEN((ROW()+3)/5)&gt;2,"",(ROW()+3)/5)</f>
        <v>16</v>
      </c>
      <c r="B77" s="37">
        <f t="shared" si="4"/>
        <v>76</v>
      </c>
      <c r="C77" s="37" t="str">
        <f ca="1">OFFSET('h-lot'!A$2,ROUNDDOWN((ROW()-2)/5,0)*10,0)</f>
        <v/>
      </c>
      <c r="D77" s="37" t="s">
        <v>41</v>
      </c>
      <c r="E77" s="37" t="str">
        <f ca="1">OFFSET('h-lot'!A$10,ROUNDDOWN((ROW()-2)/5,0)*10,0)</f>
        <v/>
      </c>
      <c r="F77" s="47" t="str">
        <f t="shared" si="5"/>
        <v/>
      </c>
      <c r="G77" s="56"/>
    </row>
    <row r="78" spans="1:7" ht="12.75">
      <c r="A78" s="35" t="str">
        <f t="shared" si="3"/>
        <v/>
      </c>
      <c r="B78" s="35">
        <f t="shared" si="4"/>
        <v>77</v>
      </c>
      <c r="C78" s="48" t="str">
        <f ca="1">OFFSET('h-lot'!A$3,ROUNDDOWN((ROW()-2)/5,0)*10,0)</f>
        <v/>
      </c>
      <c r="D78" s="48" t="s">
        <v>41</v>
      </c>
      <c r="E78" s="35" t="str">
        <f ca="1">OFFSET('h-lot'!A$1,ROUNDDOWN((ROW()-2)/5,0)*10,0)</f>
        <v/>
      </c>
      <c r="F78" s="47" t="str">
        <f t="shared" si="5"/>
        <v/>
      </c>
      <c r="G78" s="56"/>
    </row>
    <row r="79" spans="1:7" ht="12.75">
      <c r="A79" s="35" t="str">
        <f t="shared" si="3"/>
        <v/>
      </c>
      <c r="B79" s="35">
        <f t="shared" si="4"/>
        <v>78</v>
      </c>
      <c r="C79" s="35" t="str">
        <f ca="1">OFFSET('h-lot'!A$4,ROUNDDOWN((ROW()-2)/5,0)*10,0)</f>
        <v/>
      </c>
      <c r="D79" s="35" t="s">
        <v>41</v>
      </c>
      <c r="E79" s="35" t="str">
        <f ca="1">OFFSET('h-lot'!A$9,ROUNDDOWN((ROW()-2)/5,0)*10,0)</f>
        <v/>
      </c>
      <c r="F79" s="47" t="str">
        <f t="shared" si="5"/>
        <v/>
      </c>
      <c r="G79" s="56"/>
    </row>
    <row r="80" spans="1:7" ht="12.75">
      <c r="A80" s="35" t="str">
        <f t="shared" si="3"/>
        <v/>
      </c>
      <c r="B80" s="35">
        <f t="shared" si="4"/>
        <v>79</v>
      </c>
      <c r="C80" s="35" t="str">
        <f ca="1">OFFSET('h-lot'!A$5,ROUNDDOWN((ROW()-2)/5,0)*10,0)</f>
        <v/>
      </c>
      <c r="D80" s="35" t="s">
        <v>41</v>
      </c>
      <c r="E80" s="35" t="str">
        <f ca="1">OFFSET('h-lot'!A$8,ROUNDDOWN((ROW()-2)/5,0)*10,0)</f>
        <v/>
      </c>
      <c r="F80" s="47" t="str">
        <f t="shared" si="5"/>
        <v/>
      </c>
      <c r="G80" s="56"/>
    </row>
    <row r="81" spans="1:7" ht="12.75">
      <c r="A81" s="57" t="str">
        <f t="shared" si="3"/>
        <v/>
      </c>
      <c r="B81" s="57">
        <f t="shared" si="4"/>
        <v>80</v>
      </c>
      <c r="C81" s="57" t="str">
        <f ca="1">OFFSET('h-lot'!A$6,ROUNDDOWN((ROW()-2)/5,0)*10,0)</f>
        <v/>
      </c>
      <c r="D81" s="57" t="s">
        <v>41</v>
      </c>
      <c r="E81" s="57" t="str">
        <f ca="1">OFFSET('h-lot'!A$7,ROUNDDOWN((ROW()-2)/5,0)*10,0)</f>
        <v/>
      </c>
      <c r="F81" s="47" t="str">
        <f t="shared" si="5"/>
        <v/>
      </c>
      <c r="G81" s="56"/>
    </row>
    <row r="82" spans="1:7" ht="12.75">
      <c r="A82" s="37">
        <f>IF(LEN((ROW()+3)/5)&gt;2,"",(ROW()+3)/5)</f>
        <v>17</v>
      </c>
      <c r="B82" s="37">
        <f t="shared" si="4"/>
        <v>81</v>
      </c>
      <c r="C82" s="37" t="str">
        <f ca="1">OFFSET('h-lot'!A$2,ROUNDDOWN((ROW()-2)/5,0)*10,0)</f>
        <v/>
      </c>
      <c r="D82" s="37" t="s">
        <v>41</v>
      </c>
      <c r="E82" s="37" t="str">
        <f ca="1">OFFSET('h-lot'!A$10,ROUNDDOWN((ROW()-2)/5,0)*10,0)</f>
        <v/>
      </c>
      <c r="F82" s="47" t="str">
        <f t="shared" si="5"/>
        <v/>
      </c>
      <c r="G82" s="56"/>
    </row>
    <row r="83" spans="1:7" ht="12.75">
      <c r="A83" s="35" t="str">
        <f t="shared" si="3"/>
        <v/>
      </c>
      <c r="B83" s="35">
        <f t="shared" si="4"/>
        <v>82</v>
      </c>
      <c r="C83" s="48" t="str">
        <f ca="1">OFFSET('h-lot'!A$3,ROUNDDOWN((ROW()-2)/5,0)*10,0)</f>
        <v/>
      </c>
      <c r="D83" s="48" t="s">
        <v>41</v>
      </c>
      <c r="E83" s="35" t="str">
        <f ca="1">OFFSET('h-lot'!A$1,ROUNDDOWN((ROW()-2)/5,0)*10,0)</f>
        <v/>
      </c>
      <c r="F83" s="47" t="str">
        <f t="shared" si="5"/>
        <v/>
      </c>
      <c r="G83" s="56"/>
    </row>
    <row r="84" spans="1:7" ht="12.75">
      <c r="A84" s="35" t="str">
        <f t="shared" si="3"/>
        <v/>
      </c>
      <c r="B84" s="35">
        <f t="shared" si="4"/>
        <v>83</v>
      </c>
      <c r="C84" s="35" t="str">
        <f ca="1">OFFSET('h-lot'!A$4,ROUNDDOWN((ROW()-2)/5,0)*10,0)</f>
        <v/>
      </c>
      <c r="D84" s="35" t="s">
        <v>41</v>
      </c>
      <c r="E84" s="35" t="str">
        <f ca="1">OFFSET('h-lot'!A$9,ROUNDDOWN((ROW()-2)/5,0)*10,0)</f>
        <v/>
      </c>
      <c r="F84" s="47" t="str">
        <f t="shared" si="5"/>
        <v/>
      </c>
      <c r="G84" s="56"/>
    </row>
    <row r="85" spans="1:7" ht="12.75">
      <c r="A85" s="35" t="str">
        <f t="shared" si="3"/>
        <v/>
      </c>
      <c r="B85" s="35">
        <f t="shared" si="4"/>
        <v>84</v>
      </c>
      <c r="C85" s="35" t="str">
        <f ca="1">OFFSET('h-lot'!A$5,ROUNDDOWN((ROW()-2)/5,0)*10,0)</f>
        <v/>
      </c>
      <c r="D85" s="35" t="s">
        <v>41</v>
      </c>
      <c r="E85" s="35" t="str">
        <f ca="1">OFFSET('h-lot'!A$8,ROUNDDOWN((ROW()-2)/5,0)*10,0)</f>
        <v/>
      </c>
      <c r="F85" s="47" t="str">
        <f t="shared" si="5"/>
        <v/>
      </c>
      <c r="G85" s="56"/>
    </row>
    <row r="86" spans="1:7" ht="12.75">
      <c r="A86" s="57" t="str">
        <f t="shared" si="3"/>
        <v/>
      </c>
      <c r="B86" s="57">
        <f t="shared" si="4"/>
        <v>85</v>
      </c>
      <c r="C86" s="57" t="str">
        <f ca="1">OFFSET('h-lot'!A$6,ROUNDDOWN((ROW()-2)/5,0)*10,0)</f>
        <v/>
      </c>
      <c r="D86" s="57" t="s">
        <v>41</v>
      </c>
      <c r="E86" s="57" t="str">
        <f ca="1">OFFSET('h-lot'!A$7,ROUNDDOWN((ROW()-2)/5,0)*10,0)</f>
        <v/>
      </c>
      <c r="F86" s="47" t="str">
        <f t="shared" si="5"/>
        <v/>
      </c>
      <c r="G86" s="56"/>
    </row>
    <row r="87" spans="1:7" ht="12.75">
      <c r="A87" s="37">
        <f>IF(LEN((ROW()+3)/5)&gt;2,"",(ROW()+3)/5)</f>
        <v>18</v>
      </c>
      <c r="B87" s="37">
        <f t="shared" si="4"/>
        <v>86</v>
      </c>
      <c r="C87" s="37" t="str">
        <f ca="1">OFFSET('h-lot'!A$2,ROUNDDOWN((ROW()-2)/5,0)*10,0)</f>
        <v/>
      </c>
      <c r="D87" s="37" t="s">
        <v>41</v>
      </c>
      <c r="E87" s="37" t="str">
        <f ca="1">OFFSET('h-lot'!A$10,ROUNDDOWN((ROW()-2)/5,0)*10,0)</f>
        <v/>
      </c>
      <c r="F87" s="47" t="str">
        <f t="shared" si="5"/>
        <v/>
      </c>
      <c r="G87" s="56"/>
    </row>
    <row r="88" spans="1:7" ht="12.75">
      <c r="A88" s="35" t="str">
        <f t="shared" si="3"/>
        <v/>
      </c>
      <c r="B88" s="35">
        <f t="shared" si="4"/>
        <v>87</v>
      </c>
      <c r="C88" s="48" t="str">
        <f ca="1">OFFSET('h-lot'!A$3,ROUNDDOWN((ROW()-2)/5,0)*10,0)</f>
        <v/>
      </c>
      <c r="D88" s="48" t="s">
        <v>41</v>
      </c>
      <c r="E88" s="35" t="str">
        <f ca="1">OFFSET('h-lot'!A$1,ROUNDDOWN((ROW()-2)/5,0)*10,0)</f>
        <v/>
      </c>
      <c r="F88" s="47" t="str">
        <f t="shared" si="5"/>
        <v/>
      </c>
      <c r="G88" s="56"/>
    </row>
    <row r="89" spans="1:7" ht="12.75">
      <c r="A89" s="35" t="str">
        <f t="shared" si="3"/>
        <v/>
      </c>
      <c r="B89" s="35">
        <f t="shared" si="4"/>
        <v>88</v>
      </c>
      <c r="C89" s="35" t="str">
        <f ca="1">OFFSET('h-lot'!A$4,ROUNDDOWN((ROW()-2)/5,0)*10,0)</f>
        <v/>
      </c>
      <c r="D89" s="35" t="s">
        <v>41</v>
      </c>
      <c r="E89" s="35" t="str">
        <f ca="1">OFFSET('h-lot'!A$9,ROUNDDOWN((ROW()-2)/5,0)*10,0)</f>
        <v/>
      </c>
      <c r="F89" s="47" t="str">
        <f t="shared" si="5"/>
        <v/>
      </c>
      <c r="G89" s="56"/>
    </row>
    <row r="90" spans="1:7" ht="12.75">
      <c r="A90" s="35" t="str">
        <f t="shared" si="3"/>
        <v/>
      </c>
      <c r="B90" s="35">
        <f t="shared" si="4"/>
        <v>89</v>
      </c>
      <c r="C90" s="35" t="str">
        <f ca="1">OFFSET('h-lot'!A$5,ROUNDDOWN((ROW()-2)/5,0)*10,0)</f>
        <v/>
      </c>
      <c r="D90" s="35" t="s">
        <v>41</v>
      </c>
      <c r="E90" s="35" t="str">
        <f ca="1">OFFSET('h-lot'!A$8,ROUNDDOWN((ROW()-2)/5,0)*10,0)</f>
        <v/>
      </c>
      <c r="F90" s="47" t="str">
        <f t="shared" si="5"/>
        <v/>
      </c>
      <c r="G90" s="56"/>
    </row>
    <row r="91" spans="1:7" ht="12.75">
      <c r="A91" s="57" t="str">
        <f t="shared" si="3"/>
        <v/>
      </c>
      <c r="B91" s="57">
        <f t="shared" si="4"/>
        <v>90</v>
      </c>
      <c r="C91" s="57" t="str">
        <f ca="1">OFFSET('h-lot'!A$6,ROUNDDOWN((ROW()-2)/5,0)*10,0)</f>
        <v/>
      </c>
      <c r="D91" s="57" t="s">
        <v>41</v>
      </c>
      <c r="E91" s="57" t="str">
        <f ca="1">OFFSET('h-lot'!A$7,ROUNDDOWN((ROW()-2)/5,0)*10,0)</f>
        <v/>
      </c>
      <c r="F91" s="47" t="str">
        <f t="shared" si="5"/>
        <v/>
      </c>
      <c r="G91" s="56"/>
    </row>
    <row r="92" spans="1:7" ht="12.75">
      <c r="A92" s="37">
        <f>IF(LEN((ROW()+3)/5)&gt;2,"",(ROW()+3)/5)</f>
        <v>19</v>
      </c>
      <c r="B92" s="37">
        <f t="shared" si="4"/>
        <v>91</v>
      </c>
      <c r="C92" s="37" t="str">
        <f ca="1">OFFSET('h-lot'!A$2,ROUNDDOWN((ROW()-2)/5,0)*10,0)</f>
        <v/>
      </c>
      <c r="D92" s="37" t="s">
        <v>41</v>
      </c>
      <c r="E92" s="37" t="str">
        <f ca="1">OFFSET('h-lot'!A$10,ROUNDDOWN((ROW()-2)/5,0)*10,0)</f>
        <v/>
      </c>
      <c r="F92" s="47" t="str">
        <f t="shared" si="5"/>
        <v/>
      </c>
      <c r="G92" s="56"/>
    </row>
    <row r="93" spans="1:7" ht="12.75">
      <c r="A93" s="35" t="str">
        <f t="shared" si="3"/>
        <v/>
      </c>
      <c r="B93" s="35">
        <f t="shared" si="4"/>
        <v>92</v>
      </c>
      <c r="C93" s="48" t="str">
        <f ca="1">OFFSET('h-lot'!A$3,ROUNDDOWN((ROW()-2)/5,0)*10,0)</f>
        <v/>
      </c>
      <c r="D93" s="48" t="s">
        <v>41</v>
      </c>
      <c r="E93" s="35" t="str">
        <f ca="1">OFFSET('h-lot'!A$1,ROUNDDOWN((ROW()-2)/5,0)*10,0)</f>
        <v/>
      </c>
      <c r="F93" s="47" t="str">
        <f t="shared" si="5"/>
        <v/>
      </c>
      <c r="G93" s="56"/>
    </row>
    <row r="94" spans="1:7" ht="12.75">
      <c r="A94" s="35" t="str">
        <f t="shared" si="3"/>
        <v/>
      </c>
      <c r="B94" s="35">
        <f t="shared" si="4"/>
        <v>93</v>
      </c>
      <c r="C94" s="35" t="str">
        <f ca="1">OFFSET('h-lot'!A$4,ROUNDDOWN((ROW()-2)/5,0)*10,0)</f>
        <v/>
      </c>
      <c r="D94" s="35" t="s">
        <v>41</v>
      </c>
      <c r="E94" s="35" t="str">
        <f ca="1">OFFSET('h-lot'!A$9,ROUNDDOWN((ROW()-2)/5,0)*10,0)</f>
        <v/>
      </c>
      <c r="F94" s="47" t="str">
        <f t="shared" si="5"/>
        <v/>
      </c>
      <c r="G94" s="56"/>
    </row>
    <row r="95" spans="1:7" ht="12.75">
      <c r="A95" s="35" t="str">
        <f t="shared" si="3"/>
        <v/>
      </c>
      <c r="B95" s="35">
        <f t="shared" si="4"/>
        <v>94</v>
      </c>
      <c r="C95" s="35" t="str">
        <f ca="1">OFFSET('h-lot'!A$5,ROUNDDOWN((ROW()-2)/5,0)*10,0)</f>
        <v/>
      </c>
      <c r="D95" s="35" t="s">
        <v>41</v>
      </c>
      <c r="E95" s="35" t="str">
        <f ca="1">OFFSET('h-lot'!A$8,ROUNDDOWN((ROW()-2)/5,0)*10,0)</f>
        <v/>
      </c>
      <c r="F95" s="47" t="str">
        <f t="shared" si="5"/>
        <v/>
      </c>
      <c r="G95" s="56"/>
    </row>
    <row r="96" spans="1:7" ht="12.75">
      <c r="A96" s="57" t="str">
        <f t="shared" si="3"/>
        <v/>
      </c>
      <c r="B96" s="57">
        <f t="shared" si="4"/>
        <v>95</v>
      </c>
      <c r="C96" s="57" t="str">
        <f ca="1">OFFSET('h-lot'!A$6,ROUNDDOWN((ROW()-2)/5,0)*10,0)</f>
        <v/>
      </c>
      <c r="D96" s="57" t="s">
        <v>41</v>
      </c>
      <c r="E96" s="57" t="str">
        <f ca="1">OFFSET('h-lot'!A$7,ROUNDDOWN((ROW()-2)/5,0)*10,0)</f>
        <v/>
      </c>
      <c r="F96" s="47" t="str">
        <f t="shared" si="5"/>
        <v/>
      </c>
      <c r="G96" s="56"/>
    </row>
    <row r="97" spans="1:7" ht="12.75">
      <c r="A97" s="37">
        <f>IF(LEN((ROW()+3)/5)&gt;2,"",(ROW()+3)/5)</f>
        <v>20</v>
      </c>
      <c r="B97" s="37">
        <f t="shared" si="4"/>
        <v>96</v>
      </c>
      <c r="C97" s="37" t="str">
        <f ca="1">OFFSET('h-lot'!A$2,ROUNDDOWN((ROW()-2)/5,0)*10,0)</f>
        <v/>
      </c>
      <c r="D97" s="37" t="s">
        <v>41</v>
      </c>
      <c r="E97" s="37" t="str">
        <f ca="1">OFFSET('h-lot'!A$10,ROUNDDOWN((ROW()-2)/5,0)*10,0)</f>
        <v/>
      </c>
      <c r="F97" s="47" t="str">
        <f t="shared" si="5"/>
        <v/>
      </c>
      <c r="G97" s="56"/>
    </row>
    <row r="98" spans="1:7" ht="12.75">
      <c r="A98" s="35" t="str">
        <f t="shared" si="3"/>
        <v/>
      </c>
      <c r="B98" s="35">
        <f t="shared" si="4"/>
        <v>97</v>
      </c>
      <c r="C98" s="48" t="str">
        <f ca="1">OFFSET('h-lot'!A$3,ROUNDDOWN((ROW()-2)/5,0)*10,0)</f>
        <v/>
      </c>
      <c r="D98" s="48" t="s">
        <v>41</v>
      </c>
      <c r="E98" s="35" t="str">
        <f ca="1">OFFSET('h-lot'!A$1,ROUNDDOWN((ROW()-2)/5,0)*10,0)</f>
        <v/>
      </c>
      <c r="F98" s="47" t="str">
        <f t="shared" si="5"/>
        <v/>
      </c>
      <c r="G98" s="56"/>
    </row>
    <row r="99" spans="1:7" ht="12.75">
      <c r="A99" s="35" t="str">
        <f t="shared" si="3"/>
        <v/>
      </c>
      <c r="B99" s="35">
        <f t="shared" si="4"/>
        <v>98</v>
      </c>
      <c r="C99" s="35" t="str">
        <f ca="1">OFFSET('h-lot'!A$4,ROUNDDOWN((ROW()-2)/5,0)*10,0)</f>
        <v/>
      </c>
      <c r="D99" s="35" t="s">
        <v>41</v>
      </c>
      <c r="E99" s="35" t="str">
        <f ca="1">OFFSET('h-lot'!A$9,ROUNDDOWN((ROW()-2)/5,0)*10,0)</f>
        <v/>
      </c>
      <c r="F99" s="47" t="str">
        <f t="shared" si="5"/>
        <v/>
      </c>
      <c r="G99" s="56"/>
    </row>
    <row r="100" spans="1:7" ht="12.75">
      <c r="A100" s="35" t="str">
        <f t="shared" si="3"/>
        <v/>
      </c>
      <c r="B100" s="35">
        <f t="shared" si="4"/>
        <v>99</v>
      </c>
      <c r="C100" s="35" t="str">
        <f ca="1">OFFSET('h-lot'!A$5,ROUNDDOWN((ROW()-2)/5,0)*10,0)</f>
        <v/>
      </c>
      <c r="D100" s="35" t="s">
        <v>41</v>
      </c>
      <c r="E100" s="35" t="str">
        <f ca="1">OFFSET('h-lot'!A$8,ROUNDDOWN((ROW()-2)/5,0)*10,0)</f>
        <v/>
      </c>
      <c r="F100" s="47" t="str">
        <f t="shared" si="5"/>
        <v/>
      </c>
      <c r="G100" s="56"/>
    </row>
    <row r="101" spans="1:7" ht="12.75">
      <c r="A101" s="57" t="str">
        <f t="shared" si="3"/>
        <v/>
      </c>
      <c r="B101" s="57">
        <f t="shared" si="4"/>
        <v>100</v>
      </c>
      <c r="C101" s="57" t="str">
        <f ca="1">OFFSET('h-lot'!A$6,ROUNDDOWN((ROW()-2)/5,0)*10,0)</f>
        <v/>
      </c>
      <c r="D101" s="57" t="s">
        <v>41</v>
      </c>
      <c r="E101" s="57" t="str">
        <f ca="1">OFFSET('h-lot'!A$7,ROUNDDOWN((ROW()-2)/5,0)*10,0)</f>
        <v/>
      </c>
      <c r="F101" s="47" t="str">
        <f t="shared" si="5"/>
        <v/>
      </c>
      <c r="G101" s="56"/>
    </row>
    <row r="102" spans="1:7" ht="12.75">
      <c r="A102" s="37">
        <f>IF(LEN((ROW()+3)/5)&gt;2,"",(ROW()+3)/5)</f>
        <v>21</v>
      </c>
      <c r="B102" s="37">
        <f t="shared" si="4"/>
        <v>101</v>
      </c>
      <c r="C102" s="37" t="str">
        <f ca="1">OFFSET('h-lot'!A$2,ROUNDDOWN((ROW()-2)/5,0)*10,0)</f>
        <v/>
      </c>
      <c r="D102" s="37" t="s">
        <v>41</v>
      </c>
      <c r="E102" s="37" t="str">
        <f ca="1">OFFSET('h-lot'!A$10,ROUNDDOWN((ROW()-2)/5,0)*10,0)</f>
        <v/>
      </c>
      <c r="F102" s="47" t="str">
        <f t="shared" si="5"/>
        <v/>
      </c>
      <c r="G102" s="56"/>
    </row>
    <row r="103" spans="1:7" ht="12.75">
      <c r="A103" s="35" t="str">
        <f t="shared" si="3"/>
        <v/>
      </c>
      <c r="B103" s="35">
        <f t="shared" si="4"/>
        <v>102</v>
      </c>
      <c r="C103" s="48" t="str">
        <f ca="1">OFFSET('h-lot'!A$3,ROUNDDOWN((ROW()-2)/5,0)*10,0)</f>
        <v/>
      </c>
      <c r="D103" s="48" t="s">
        <v>41</v>
      </c>
      <c r="E103" s="35" t="str">
        <f ca="1">OFFSET('h-lot'!A$1,ROUNDDOWN((ROW()-2)/5,0)*10,0)</f>
        <v/>
      </c>
      <c r="F103" s="47" t="str">
        <f t="shared" si="5"/>
        <v/>
      </c>
      <c r="G103" s="56"/>
    </row>
    <row r="104" spans="1:7" ht="12.75">
      <c r="A104" s="35" t="str">
        <f t="shared" si="3"/>
        <v/>
      </c>
      <c r="B104" s="35">
        <f t="shared" si="4"/>
        <v>103</v>
      </c>
      <c r="C104" s="35" t="str">
        <f ca="1">OFFSET('h-lot'!A$4,ROUNDDOWN((ROW()-2)/5,0)*10,0)</f>
        <v/>
      </c>
      <c r="D104" s="35" t="s">
        <v>41</v>
      </c>
      <c r="E104" s="35" t="str">
        <f ca="1">OFFSET('h-lot'!A$9,ROUNDDOWN((ROW()-2)/5,0)*10,0)</f>
        <v/>
      </c>
      <c r="F104" s="47" t="str">
        <f t="shared" si="5"/>
        <v/>
      </c>
      <c r="G104" s="56"/>
    </row>
    <row r="105" spans="1:7" ht="12.75">
      <c r="A105" s="35" t="str">
        <f t="shared" si="3"/>
        <v/>
      </c>
      <c r="B105" s="35">
        <f t="shared" si="4"/>
        <v>104</v>
      </c>
      <c r="C105" s="35" t="str">
        <f ca="1">OFFSET('h-lot'!A$5,ROUNDDOWN((ROW()-2)/5,0)*10,0)</f>
        <v/>
      </c>
      <c r="D105" s="35" t="s">
        <v>41</v>
      </c>
      <c r="E105" s="35" t="str">
        <f ca="1">OFFSET('h-lot'!A$8,ROUNDDOWN((ROW()-2)/5,0)*10,0)</f>
        <v/>
      </c>
      <c r="F105" s="47" t="str">
        <f t="shared" si="5"/>
        <v/>
      </c>
      <c r="G105" s="56"/>
    </row>
    <row r="106" spans="1:7" ht="12.75">
      <c r="A106" s="57" t="str">
        <f t="shared" si="3"/>
        <v/>
      </c>
      <c r="B106" s="57">
        <f t="shared" si="4"/>
        <v>105</v>
      </c>
      <c r="C106" s="57" t="str">
        <f ca="1">OFFSET('h-lot'!A$6,ROUNDDOWN((ROW()-2)/5,0)*10,0)</f>
        <v/>
      </c>
      <c r="D106" s="57" t="s">
        <v>41</v>
      </c>
      <c r="E106" s="57" t="str">
        <f ca="1">OFFSET('h-lot'!A$7,ROUNDDOWN((ROW()-2)/5,0)*10,0)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48" bestFit="1" customWidth="1"/>
    <col min="9" max="9" width="1.57421875" style="48" bestFit="1" customWidth="1"/>
    <col min="10" max="10" width="15.57421875" style="48" bestFit="1" customWidth="1"/>
    <col min="11" max="16384" width="9.140625" style="48" customWidth="1"/>
  </cols>
  <sheetData>
    <row r="1" spans="1:8" ht="12.75">
      <c r="A1" s="4" t="s">
        <v>55</v>
      </c>
      <c r="B1" s="4" t="s">
        <v>42</v>
      </c>
      <c r="C1" s="4" t="s">
        <v>116</v>
      </c>
      <c r="F1" s="46" t="s">
        <v>64</v>
      </c>
      <c r="G1" s="45" t="s">
        <v>63</v>
      </c>
      <c r="H1" s="4"/>
    </row>
    <row r="2" spans="1:7" ht="12.75">
      <c r="A2" s="37">
        <f>IF(LEN((ROW()+3)/5)&gt;2,"",(ROW()+3)/5)</f>
        <v>1</v>
      </c>
      <c r="B2" s="37">
        <f aca="true" t="shared" si="0" ref="B2:B65">ROW()-1</f>
        <v>1</v>
      </c>
      <c r="C2" s="37" t="str">
        <f ca="1">OFFSET('h-lot'!A$10,ROUNDDOWN((ROW()-2)/5,0)*10,0)</f>
        <v/>
      </c>
      <c r="D2" s="37" t="s">
        <v>41</v>
      </c>
      <c r="E2" s="37" t="str">
        <f ca="1">OFFSET('h-lot'!A$7,ROUNDDOWN((ROW()-2)/5,0)*10,0)</f>
        <v/>
      </c>
      <c r="F2" s="47" t="str">
        <f>IF(G2=1,"1-0",IF(G2=3,"½-½",IF(G2=2,"0-1","")))</f>
        <v/>
      </c>
      <c r="G2" s="56"/>
    </row>
    <row r="3" spans="1:7" ht="12.75">
      <c r="A3" s="35" t="str">
        <f aca="true" t="shared" si="1" ref="A3:A46">IF(LEN((ROW()+3)/5)&gt;2,"",(ROW()+3)/5)</f>
        <v/>
      </c>
      <c r="B3" s="35">
        <f t="shared" si="0"/>
        <v>2</v>
      </c>
      <c r="C3" s="35" t="str">
        <f ca="1">OFFSET('h-lot'!A$8,ROUNDDOWN((ROW()-2)/5,0)*10,0)</f>
        <v/>
      </c>
      <c r="D3" s="48" t="s">
        <v>41</v>
      </c>
      <c r="E3" s="35" t="str">
        <f ca="1">OFFSET('h-lot'!A$6,ROUNDDOWN((ROW()-2)/5,0)*10,0)</f>
        <v/>
      </c>
      <c r="F3" s="47" t="str">
        <f aca="true" t="shared" si="2" ref="F3:F66">IF(G3=1,"1-0",IF(G3=3,"½-½",IF(G3=2,"0-1","")))</f>
        <v/>
      </c>
      <c r="G3" s="56"/>
    </row>
    <row r="4" spans="1:7" ht="12.75">
      <c r="A4" s="35" t="str">
        <f t="shared" si="1"/>
        <v/>
      </c>
      <c r="B4" s="35">
        <f t="shared" si="0"/>
        <v>3</v>
      </c>
      <c r="C4" s="35" t="str">
        <f ca="1">OFFSET('h-lot'!A$9,ROUNDDOWN((ROW()-2)/5,0)*10,0)</f>
        <v/>
      </c>
      <c r="D4" s="35" t="s">
        <v>41</v>
      </c>
      <c r="E4" s="35" t="str">
        <f ca="1">OFFSET('h-lot'!A$5,ROUNDDOWN((ROW()-2)/5,0)*10,0)</f>
        <v/>
      </c>
      <c r="F4" s="47" t="str">
        <f t="shared" si="2"/>
        <v/>
      </c>
      <c r="G4" s="56"/>
    </row>
    <row r="5" spans="1:7" ht="12.75">
      <c r="A5" s="35" t="str">
        <f t="shared" si="1"/>
        <v/>
      </c>
      <c r="B5" s="35">
        <f t="shared" si="0"/>
        <v>4</v>
      </c>
      <c r="C5" s="35" t="str">
        <f ca="1">OFFSET('h-lot'!A$1,ROUNDDOWN((ROW()-2)/5,0)*10,0)</f>
        <v/>
      </c>
      <c r="D5" s="35" t="s">
        <v>41</v>
      </c>
      <c r="E5" s="35" t="str">
        <f ca="1">OFFSET('h-lot'!A$4,ROUNDDOWN((ROW()-2)/5,0)*10,0)</f>
        <v/>
      </c>
      <c r="F5" s="47" t="str">
        <f t="shared" si="2"/>
        <v/>
      </c>
      <c r="G5" s="56"/>
    </row>
    <row r="6" spans="1:7" ht="12.75">
      <c r="A6" s="57" t="str">
        <f t="shared" si="1"/>
        <v/>
      </c>
      <c r="B6" s="57">
        <f t="shared" si="0"/>
        <v>5</v>
      </c>
      <c r="C6" s="57" t="str">
        <f ca="1">OFFSET('h-lot'!A$2,ROUNDDOWN((ROW()-2)/5,0)*10,0)</f>
        <v/>
      </c>
      <c r="D6" s="57" t="s">
        <v>41</v>
      </c>
      <c r="E6" s="57" t="str">
        <f ca="1">OFFSET('h-lot'!A$3,ROUNDDOWN((ROW()-2)/5,0)*10,0)</f>
        <v/>
      </c>
      <c r="F6" s="47" t="str">
        <f t="shared" si="2"/>
        <v/>
      </c>
      <c r="G6" s="56"/>
    </row>
    <row r="7" spans="1:7" ht="12.75">
      <c r="A7" s="37">
        <f>IF(LEN((ROW()+3)/5)&gt;2,"",(ROW()+3)/5)</f>
        <v>2</v>
      </c>
      <c r="B7" s="37">
        <f t="shared" si="0"/>
        <v>6</v>
      </c>
      <c r="C7" s="37" t="str">
        <f ca="1">OFFSET('h-lot'!A$10,ROUNDDOWN((ROW()-2)/5,0)*10,0)</f>
        <v/>
      </c>
      <c r="D7" s="37" t="s">
        <v>41</v>
      </c>
      <c r="E7" s="37" t="str">
        <f ca="1">OFFSET('h-lot'!A$7,ROUNDDOWN((ROW()-2)/5,0)*10,0)</f>
        <v/>
      </c>
      <c r="F7" s="47" t="str">
        <f t="shared" si="2"/>
        <v/>
      </c>
      <c r="G7" s="56"/>
    </row>
    <row r="8" spans="1:7" ht="12.75">
      <c r="A8" s="35" t="str">
        <f t="shared" si="1"/>
        <v/>
      </c>
      <c r="B8" s="35">
        <f t="shared" si="0"/>
        <v>7</v>
      </c>
      <c r="C8" s="35" t="str">
        <f ca="1">OFFSET('h-lot'!A$8,ROUNDDOWN((ROW()-2)/5,0)*10,0)</f>
        <v/>
      </c>
      <c r="D8" s="48" t="s">
        <v>41</v>
      </c>
      <c r="E8" s="35" t="str">
        <f ca="1">OFFSET('h-lot'!A$6,ROUNDDOWN((ROW()-2)/5,0)*10,0)</f>
        <v/>
      </c>
      <c r="F8" s="47" t="str">
        <f t="shared" si="2"/>
        <v/>
      </c>
      <c r="G8" s="56"/>
    </row>
    <row r="9" spans="1:7" ht="12.75">
      <c r="A9" s="35" t="str">
        <f t="shared" si="1"/>
        <v/>
      </c>
      <c r="B9" s="35">
        <f t="shared" si="0"/>
        <v>8</v>
      </c>
      <c r="C9" s="35" t="str">
        <f ca="1">OFFSET('h-lot'!A$9,ROUNDDOWN((ROW()-2)/5,0)*10,0)</f>
        <v/>
      </c>
      <c r="D9" s="35" t="s">
        <v>41</v>
      </c>
      <c r="E9" s="35" t="str">
        <f ca="1">OFFSET('h-lot'!A$5,ROUNDDOWN((ROW()-2)/5,0)*10,0)</f>
        <v/>
      </c>
      <c r="F9" s="47" t="str">
        <f t="shared" si="2"/>
        <v/>
      </c>
      <c r="G9" s="56"/>
    </row>
    <row r="10" spans="1:7" ht="12.75">
      <c r="A10" s="35" t="str">
        <f t="shared" si="1"/>
        <v/>
      </c>
      <c r="B10" s="35">
        <f t="shared" si="0"/>
        <v>9</v>
      </c>
      <c r="C10" s="35" t="str">
        <f ca="1">OFFSET('h-lot'!A$1,ROUNDDOWN((ROW()-2)/5,0)*10,0)</f>
        <v/>
      </c>
      <c r="D10" s="35" t="s">
        <v>41</v>
      </c>
      <c r="E10" s="35" t="str">
        <f ca="1">OFFSET('h-lot'!A$4,ROUNDDOWN((ROW()-2)/5,0)*10,0)</f>
        <v/>
      </c>
      <c r="F10" s="47" t="str">
        <f t="shared" si="2"/>
        <v/>
      </c>
      <c r="G10" s="56"/>
    </row>
    <row r="11" spans="1:7" ht="12.75">
      <c r="A11" s="57" t="str">
        <f t="shared" si="1"/>
        <v/>
      </c>
      <c r="B11" s="57">
        <f t="shared" si="0"/>
        <v>10</v>
      </c>
      <c r="C11" s="57" t="str">
        <f ca="1">OFFSET('h-lot'!A$2,ROUNDDOWN((ROW()-2)/5,0)*10,0)</f>
        <v/>
      </c>
      <c r="D11" s="57" t="s">
        <v>41</v>
      </c>
      <c r="E11" s="57" t="str">
        <f ca="1">OFFSET('h-lot'!A$3,ROUNDDOWN((ROW()-2)/5,0)*10,0)</f>
        <v/>
      </c>
      <c r="F11" s="47" t="str">
        <f t="shared" si="2"/>
        <v/>
      </c>
      <c r="G11" s="56"/>
    </row>
    <row r="12" spans="1:7" ht="12.75">
      <c r="A12" s="37">
        <f>IF(LEN((ROW()+3)/5)&gt;2,"",(ROW()+3)/5)</f>
        <v>3</v>
      </c>
      <c r="B12" s="37">
        <f t="shared" si="0"/>
        <v>11</v>
      </c>
      <c r="C12" s="37" t="str">
        <f ca="1">OFFSET('h-lot'!A$10,ROUNDDOWN((ROW()-2)/5,0)*10,0)</f>
        <v/>
      </c>
      <c r="D12" s="37" t="s">
        <v>41</v>
      </c>
      <c r="E12" s="37" t="str">
        <f ca="1">OFFSET('h-lot'!A$7,ROUNDDOWN((ROW()-2)/5,0)*10,0)</f>
        <v/>
      </c>
      <c r="F12" s="47" t="str">
        <f t="shared" si="2"/>
        <v/>
      </c>
      <c r="G12" s="56"/>
    </row>
    <row r="13" spans="1:7" ht="12.75">
      <c r="A13" s="35" t="str">
        <f t="shared" si="1"/>
        <v/>
      </c>
      <c r="B13" s="35">
        <f t="shared" si="0"/>
        <v>12</v>
      </c>
      <c r="C13" s="35" t="str">
        <f ca="1">OFFSET('h-lot'!A$8,ROUNDDOWN((ROW()-2)/5,0)*10,0)</f>
        <v/>
      </c>
      <c r="D13" s="48" t="s">
        <v>41</v>
      </c>
      <c r="E13" s="35" t="str">
        <f ca="1">OFFSET('h-lot'!A$6,ROUNDDOWN((ROW()-2)/5,0)*10,0)</f>
        <v/>
      </c>
      <c r="F13" s="47" t="str">
        <f t="shared" si="2"/>
        <v/>
      </c>
      <c r="G13" s="56"/>
    </row>
    <row r="14" spans="1:7" ht="12.75">
      <c r="A14" s="35" t="str">
        <f t="shared" si="1"/>
        <v/>
      </c>
      <c r="B14" s="35">
        <f t="shared" si="0"/>
        <v>13</v>
      </c>
      <c r="C14" s="35" t="str">
        <f ca="1">OFFSET('h-lot'!A$9,ROUNDDOWN((ROW()-2)/5,0)*10,0)</f>
        <v/>
      </c>
      <c r="D14" s="35" t="s">
        <v>41</v>
      </c>
      <c r="E14" s="35" t="str">
        <f ca="1">OFFSET('h-lot'!A$5,ROUNDDOWN((ROW()-2)/5,0)*10,0)</f>
        <v/>
      </c>
      <c r="F14" s="47" t="str">
        <f t="shared" si="2"/>
        <v/>
      </c>
      <c r="G14" s="56"/>
    </row>
    <row r="15" spans="1:7" ht="12.75">
      <c r="A15" s="35" t="str">
        <f t="shared" si="1"/>
        <v/>
      </c>
      <c r="B15" s="35">
        <f t="shared" si="0"/>
        <v>14</v>
      </c>
      <c r="C15" s="35" t="str">
        <f ca="1">OFFSET('h-lot'!A$1,ROUNDDOWN((ROW()-2)/5,0)*10,0)</f>
        <v/>
      </c>
      <c r="D15" s="35" t="s">
        <v>41</v>
      </c>
      <c r="E15" s="35" t="str">
        <f ca="1">OFFSET('h-lot'!A$4,ROUNDDOWN((ROW()-2)/5,0)*10,0)</f>
        <v/>
      </c>
      <c r="F15" s="47" t="str">
        <f t="shared" si="2"/>
        <v/>
      </c>
      <c r="G15" s="56"/>
    </row>
    <row r="16" spans="1:7" ht="12.75">
      <c r="A16" s="57" t="str">
        <f t="shared" si="1"/>
        <v/>
      </c>
      <c r="B16" s="57">
        <f t="shared" si="0"/>
        <v>15</v>
      </c>
      <c r="C16" s="57" t="str">
        <f ca="1">OFFSET('h-lot'!A$2,ROUNDDOWN((ROW()-2)/5,0)*10,0)</f>
        <v/>
      </c>
      <c r="D16" s="57" t="s">
        <v>41</v>
      </c>
      <c r="E16" s="57" t="str">
        <f ca="1">OFFSET('h-lot'!A$3,ROUNDDOWN((ROW()-2)/5,0)*10,0)</f>
        <v/>
      </c>
      <c r="F16" s="47" t="str">
        <f t="shared" si="2"/>
        <v/>
      </c>
      <c r="G16" s="56"/>
    </row>
    <row r="17" spans="1:7" ht="12.75">
      <c r="A17" s="37">
        <f>IF(LEN((ROW()+3)/5)&gt;2,"",(ROW()+3)/5)</f>
        <v>4</v>
      </c>
      <c r="B17" s="37">
        <f t="shared" si="0"/>
        <v>16</v>
      </c>
      <c r="C17" s="37" t="str">
        <f ca="1">OFFSET('h-lot'!A$10,ROUNDDOWN((ROW()-2)/5,0)*10,0)</f>
        <v/>
      </c>
      <c r="D17" s="37" t="s">
        <v>41</v>
      </c>
      <c r="E17" s="37" t="str">
        <f ca="1">OFFSET('h-lot'!A$7,ROUNDDOWN((ROW()-2)/5,0)*10,0)</f>
        <v/>
      </c>
      <c r="F17" s="47" t="str">
        <f t="shared" si="2"/>
        <v/>
      </c>
      <c r="G17" s="56"/>
    </row>
    <row r="18" spans="1:7" ht="12.75">
      <c r="A18" s="35" t="str">
        <f t="shared" si="1"/>
        <v/>
      </c>
      <c r="B18" s="35">
        <f t="shared" si="0"/>
        <v>17</v>
      </c>
      <c r="C18" s="35" t="str">
        <f ca="1">OFFSET('h-lot'!A$8,ROUNDDOWN((ROW()-2)/5,0)*10,0)</f>
        <v/>
      </c>
      <c r="D18" s="48" t="s">
        <v>41</v>
      </c>
      <c r="E18" s="35" t="str">
        <f ca="1">OFFSET('h-lot'!A$6,ROUNDDOWN((ROW()-2)/5,0)*10,0)</f>
        <v/>
      </c>
      <c r="F18" s="47" t="str">
        <f t="shared" si="2"/>
        <v/>
      </c>
      <c r="G18" s="56"/>
    </row>
    <row r="19" spans="1:7" ht="12.75">
      <c r="A19" s="35" t="str">
        <f t="shared" si="1"/>
        <v/>
      </c>
      <c r="B19" s="35">
        <f t="shared" si="0"/>
        <v>18</v>
      </c>
      <c r="C19" s="35" t="str">
        <f ca="1">OFFSET('h-lot'!A$9,ROUNDDOWN((ROW()-2)/5,0)*10,0)</f>
        <v/>
      </c>
      <c r="D19" s="35" t="s">
        <v>41</v>
      </c>
      <c r="E19" s="35" t="str">
        <f ca="1">OFFSET('h-lot'!A$5,ROUNDDOWN((ROW()-2)/5,0)*10,0)</f>
        <v/>
      </c>
      <c r="F19" s="47" t="str">
        <f t="shared" si="2"/>
        <v/>
      </c>
      <c r="G19" s="56"/>
    </row>
    <row r="20" spans="1:7" ht="12.75">
      <c r="A20" s="35" t="str">
        <f t="shared" si="1"/>
        <v/>
      </c>
      <c r="B20" s="35">
        <f t="shared" si="0"/>
        <v>19</v>
      </c>
      <c r="C20" s="35" t="str">
        <f ca="1">OFFSET('h-lot'!A$1,ROUNDDOWN((ROW()-2)/5,0)*10,0)</f>
        <v/>
      </c>
      <c r="D20" s="35" t="s">
        <v>41</v>
      </c>
      <c r="E20" s="35" t="str">
        <f ca="1">OFFSET('h-lot'!A$4,ROUNDDOWN((ROW()-2)/5,0)*10,0)</f>
        <v/>
      </c>
      <c r="F20" s="47" t="str">
        <f t="shared" si="2"/>
        <v/>
      </c>
      <c r="G20" s="56"/>
    </row>
    <row r="21" spans="1:7" ht="12.75">
      <c r="A21" s="57" t="str">
        <f t="shared" si="1"/>
        <v/>
      </c>
      <c r="B21" s="57">
        <f t="shared" si="0"/>
        <v>20</v>
      </c>
      <c r="C21" s="57" t="str">
        <f ca="1">OFFSET('h-lot'!A$2,ROUNDDOWN((ROW()-2)/5,0)*10,0)</f>
        <v/>
      </c>
      <c r="D21" s="57" t="s">
        <v>41</v>
      </c>
      <c r="E21" s="57" t="str">
        <f ca="1">OFFSET('h-lot'!A$3,ROUNDDOWN((ROW()-2)/5,0)*10,0)</f>
        <v/>
      </c>
      <c r="F21" s="47" t="str">
        <f t="shared" si="2"/>
        <v/>
      </c>
      <c r="G21" s="56"/>
    </row>
    <row r="22" spans="1:7" ht="12.75">
      <c r="A22" s="37">
        <f>IF(LEN((ROW()+3)/5)&gt;2,"",(ROW()+3)/5)</f>
        <v>5</v>
      </c>
      <c r="B22" s="37">
        <f t="shared" si="0"/>
        <v>21</v>
      </c>
      <c r="C22" s="37" t="str">
        <f ca="1">OFFSET('h-lot'!A$10,ROUNDDOWN((ROW()-2)/5,0)*10,0)</f>
        <v/>
      </c>
      <c r="D22" s="37" t="s">
        <v>41</v>
      </c>
      <c r="E22" s="37" t="str">
        <f ca="1">OFFSET('h-lot'!A$7,ROUNDDOWN((ROW()-2)/5,0)*10,0)</f>
        <v/>
      </c>
      <c r="F22" s="47" t="str">
        <f t="shared" si="2"/>
        <v/>
      </c>
      <c r="G22" s="56"/>
    </row>
    <row r="23" spans="1:7" ht="12.75">
      <c r="A23" s="35" t="str">
        <f t="shared" si="1"/>
        <v/>
      </c>
      <c r="B23" s="35">
        <f t="shared" si="0"/>
        <v>22</v>
      </c>
      <c r="C23" s="35" t="str">
        <f ca="1">OFFSET('h-lot'!A$8,ROUNDDOWN((ROW()-2)/5,0)*10,0)</f>
        <v/>
      </c>
      <c r="D23" s="48" t="s">
        <v>41</v>
      </c>
      <c r="E23" s="35" t="str">
        <f ca="1">OFFSET('h-lot'!A$6,ROUNDDOWN((ROW()-2)/5,0)*10,0)</f>
        <v/>
      </c>
      <c r="F23" s="47" t="str">
        <f t="shared" si="2"/>
        <v/>
      </c>
      <c r="G23" s="56"/>
    </row>
    <row r="24" spans="1:7" ht="12.75">
      <c r="A24" s="35" t="str">
        <f t="shared" si="1"/>
        <v/>
      </c>
      <c r="B24" s="35">
        <f t="shared" si="0"/>
        <v>23</v>
      </c>
      <c r="C24" s="35" t="str">
        <f ca="1">OFFSET('h-lot'!A$9,ROUNDDOWN((ROW()-2)/5,0)*10,0)</f>
        <v/>
      </c>
      <c r="D24" s="35" t="s">
        <v>41</v>
      </c>
      <c r="E24" s="35" t="str">
        <f ca="1">OFFSET('h-lot'!A$5,ROUNDDOWN((ROW()-2)/5,0)*10,0)</f>
        <v/>
      </c>
      <c r="F24" s="47" t="str">
        <f t="shared" si="2"/>
        <v/>
      </c>
      <c r="G24" s="56"/>
    </row>
    <row r="25" spans="1:7" ht="12.75">
      <c r="A25" s="35" t="str">
        <f t="shared" si="1"/>
        <v/>
      </c>
      <c r="B25" s="35">
        <f t="shared" si="0"/>
        <v>24</v>
      </c>
      <c r="C25" s="35" t="str">
        <f ca="1">OFFSET('h-lot'!A$1,ROUNDDOWN((ROW()-2)/5,0)*10,0)</f>
        <v/>
      </c>
      <c r="D25" s="35" t="s">
        <v>41</v>
      </c>
      <c r="E25" s="35" t="str">
        <f ca="1">OFFSET('h-lot'!A$4,ROUNDDOWN((ROW()-2)/5,0)*10,0)</f>
        <v/>
      </c>
      <c r="F25" s="47" t="str">
        <f t="shared" si="2"/>
        <v/>
      </c>
      <c r="G25" s="56"/>
    </row>
    <row r="26" spans="1:7" ht="12.75">
      <c r="A26" s="57" t="str">
        <f t="shared" si="1"/>
        <v/>
      </c>
      <c r="B26" s="57">
        <f t="shared" si="0"/>
        <v>25</v>
      </c>
      <c r="C26" s="57" t="str">
        <f ca="1">OFFSET('h-lot'!A$2,ROUNDDOWN((ROW()-2)/5,0)*10,0)</f>
        <v/>
      </c>
      <c r="D26" s="57" t="s">
        <v>41</v>
      </c>
      <c r="E26" s="57" t="str">
        <f ca="1">OFFSET('h-lot'!A$3,ROUNDDOWN((ROW()-2)/5,0)*10,0)</f>
        <v/>
      </c>
      <c r="F26" s="47" t="str">
        <f t="shared" si="2"/>
        <v/>
      </c>
      <c r="G26" s="56"/>
    </row>
    <row r="27" spans="1:7" ht="12.75">
      <c r="A27" s="37">
        <f>IF(LEN((ROW()+3)/5)&gt;2,"",(ROW()+3)/5)</f>
        <v>6</v>
      </c>
      <c r="B27" s="37">
        <f t="shared" si="0"/>
        <v>26</v>
      </c>
      <c r="C27" s="37" t="str">
        <f ca="1">OFFSET('h-lot'!A$10,ROUNDDOWN((ROW()-2)/5,0)*10,0)</f>
        <v/>
      </c>
      <c r="D27" s="37" t="s">
        <v>41</v>
      </c>
      <c r="E27" s="37" t="str">
        <f ca="1">OFFSET('h-lot'!A$7,ROUNDDOWN((ROW()-2)/5,0)*10,0)</f>
        <v/>
      </c>
      <c r="F27" s="47" t="str">
        <f t="shared" si="2"/>
        <v/>
      </c>
      <c r="G27" s="56"/>
    </row>
    <row r="28" spans="1:7" ht="12.75">
      <c r="A28" s="35" t="str">
        <f t="shared" si="1"/>
        <v/>
      </c>
      <c r="B28" s="35">
        <f t="shared" si="0"/>
        <v>27</v>
      </c>
      <c r="C28" s="35" t="str">
        <f ca="1">OFFSET('h-lot'!A$8,ROUNDDOWN((ROW()-2)/5,0)*10,0)</f>
        <v/>
      </c>
      <c r="D28" s="48" t="s">
        <v>41</v>
      </c>
      <c r="E28" s="35" t="str">
        <f ca="1">OFFSET('h-lot'!A$6,ROUNDDOWN((ROW()-2)/5,0)*10,0)</f>
        <v/>
      </c>
      <c r="F28" s="47" t="str">
        <f t="shared" si="2"/>
        <v/>
      </c>
      <c r="G28" s="56"/>
    </row>
    <row r="29" spans="1:7" ht="12.75">
      <c r="A29" s="35" t="str">
        <f t="shared" si="1"/>
        <v/>
      </c>
      <c r="B29" s="35">
        <f t="shared" si="0"/>
        <v>28</v>
      </c>
      <c r="C29" s="35" t="str">
        <f ca="1">OFFSET('h-lot'!A$9,ROUNDDOWN((ROW()-2)/5,0)*10,0)</f>
        <v/>
      </c>
      <c r="D29" s="35" t="s">
        <v>41</v>
      </c>
      <c r="E29" s="35" t="str">
        <f ca="1">OFFSET('h-lot'!A$5,ROUNDDOWN((ROW()-2)/5,0)*10,0)</f>
        <v/>
      </c>
      <c r="F29" s="47" t="str">
        <f t="shared" si="2"/>
        <v/>
      </c>
      <c r="G29" s="56"/>
    </row>
    <row r="30" spans="1:7" ht="12.75">
      <c r="A30" s="35" t="str">
        <f t="shared" si="1"/>
        <v/>
      </c>
      <c r="B30" s="35">
        <f t="shared" si="0"/>
        <v>29</v>
      </c>
      <c r="C30" s="35" t="str">
        <f ca="1">OFFSET('h-lot'!A$1,ROUNDDOWN((ROW()-2)/5,0)*10,0)</f>
        <v/>
      </c>
      <c r="D30" s="35" t="s">
        <v>41</v>
      </c>
      <c r="E30" s="35" t="str">
        <f ca="1">OFFSET('h-lot'!A$4,ROUNDDOWN((ROW()-2)/5,0)*10,0)</f>
        <v/>
      </c>
      <c r="F30" s="47" t="str">
        <f t="shared" si="2"/>
        <v/>
      </c>
      <c r="G30" s="56"/>
    </row>
    <row r="31" spans="1:7" ht="12.75">
      <c r="A31" s="57" t="str">
        <f t="shared" si="1"/>
        <v/>
      </c>
      <c r="B31" s="57">
        <f t="shared" si="0"/>
        <v>30</v>
      </c>
      <c r="C31" s="57" t="str">
        <f ca="1">OFFSET('h-lot'!A$2,ROUNDDOWN((ROW()-2)/5,0)*10,0)</f>
        <v/>
      </c>
      <c r="D31" s="57" t="s">
        <v>41</v>
      </c>
      <c r="E31" s="57" t="str">
        <f ca="1">OFFSET('h-lot'!A$3,ROUNDDOWN((ROW()-2)/5,0)*10,0)</f>
        <v/>
      </c>
      <c r="F31" s="47" t="str">
        <f t="shared" si="2"/>
        <v/>
      </c>
      <c r="G31" s="56"/>
    </row>
    <row r="32" spans="1:7" ht="12.75">
      <c r="A32" s="37">
        <f>IF(LEN((ROW()+3)/5)&gt;2,"",(ROW()+3)/5)</f>
        <v>7</v>
      </c>
      <c r="B32" s="37">
        <f t="shared" si="0"/>
        <v>31</v>
      </c>
      <c r="C32" s="37" t="str">
        <f ca="1">OFFSET('h-lot'!A$10,ROUNDDOWN((ROW()-2)/5,0)*10,0)</f>
        <v/>
      </c>
      <c r="D32" s="37" t="s">
        <v>41</v>
      </c>
      <c r="E32" s="37" t="str">
        <f ca="1">OFFSET('h-lot'!A$7,ROUNDDOWN((ROW()-2)/5,0)*10,0)</f>
        <v/>
      </c>
      <c r="F32" s="47" t="str">
        <f t="shared" si="2"/>
        <v/>
      </c>
      <c r="G32" s="56"/>
    </row>
    <row r="33" spans="1:7" ht="12.75">
      <c r="A33" s="35" t="str">
        <f t="shared" si="1"/>
        <v/>
      </c>
      <c r="B33" s="35">
        <f t="shared" si="0"/>
        <v>32</v>
      </c>
      <c r="C33" s="35" t="str">
        <f ca="1">OFFSET('h-lot'!A$8,ROUNDDOWN((ROW()-2)/5,0)*10,0)</f>
        <v/>
      </c>
      <c r="D33" s="48" t="s">
        <v>41</v>
      </c>
      <c r="E33" s="35" t="str">
        <f ca="1">OFFSET('h-lot'!A$6,ROUNDDOWN((ROW()-2)/5,0)*10,0)</f>
        <v/>
      </c>
      <c r="F33" s="47" t="str">
        <f t="shared" si="2"/>
        <v/>
      </c>
      <c r="G33" s="56"/>
    </row>
    <row r="34" spans="1:7" ht="12.75">
      <c r="A34" s="35" t="str">
        <f t="shared" si="1"/>
        <v/>
      </c>
      <c r="B34" s="35">
        <f t="shared" si="0"/>
        <v>33</v>
      </c>
      <c r="C34" s="35" t="str">
        <f ca="1">OFFSET('h-lot'!A$9,ROUNDDOWN((ROW()-2)/5,0)*10,0)</f>
        <v/>
      </c>
      <c r="D34" s="35" t="s">
        <v>41</v>
      </c>
      <c r="E34" s="35" t="str">
        <f ca="1">OFFSET('h-lot'!A$5,ROUNDDOWN((ROW()-2)/5,0)*10,0)</f>
        <v/>
      </c>
      <c r="F34" s="47" t="str">
        <f t="shared" si="2"/>
        <v/>
      </c>
      <c r="G34" s="56"/>
    </row>
    <row r="35" spans="1:7" ht="12.75">
      <c r="A35" s="35" t="str">
        <f t="shared" si="1"/>
        <v/>
      </c>
      <c r="B35" s="35">
        <f t="shared" si="0"/>
        <v>34</v>
      </c>
      <c r="C35" s="35" t="str">
        <f ca="1">OFFSET('h-lot'!A$1,ROUNDDOWN((ROW()-2)/5,0)*10,0)</f>
        <v/>
      </c>
      <c r="D35" s="35" t="s">
        <v>41</v>
      </c>
      <c r="E35" s="35" t="str">
        <f ca="1">OFFSET('h-lot'!A$4,ROUNDDOWN((ROW()-2)/5,0)*10,0)</f>
        <v/>
      </c>
      <c r="F35" s="47" t="str">
        <f t="shared" si="2"/>
        <v/>
      </c>
      <c r="G35" s="56"/>
    </row>
    <row r="36" spans="1:7" ht="12.75">
      <c r="A36" s="57" t="str">
        <f t="shared" si="1"/>
        <v/>
      </c>
      <c r="B36" s="57">
        <f t="shared" si="0"/>
        <v>35</v>
      </c>
      <c r="C36" s="57" t="str">
        <f ca="1">OFFSET('h-lot'!A$2,ROUNDDOWN((ROW()-2)/5,0)*10,0)</f>
        <v/>
      </c>
      <c r="D36" s="57" t="s">
        <v>41</v>
      </c>
      <c r="E36" s="57" t="str">
        <f ca="1">OFFSET('h-lot'!A$3,ROUNDDOWN((ROW()-2)/5,0)*10,0)</f>
        <v/>
      </c>
      <c r="F36" s="47" t="str">
        <f t="shared" si="2"/>
        <v/>
      </c>
      <c r="G36" s="56"/>
    </row>
    <row r="37" spans="1:7" ht="12.75">
      <c r="A37" s="37">
        <f>IF(LEN((ROW()+3)/5)&gt;2,"",(ROW()+3)/5)</f>
        <v>8</v>
      </c>
      <c r="B37" s="37">
        <f t="shared" si="0"/>
        <v>36</v>
      </c>
      <c r="C37" s="37" t="str">
        <f ca="1">OFFSET('h-lot'!A$10,ROUNDDOWN((ROW()-2)/5,0)*10,0)</f>
        <v/>
      </c>
      <c r="D37" s="37" t="s">
        <v>41</v>
      </c>
      <c r="E37" s="37" t="str">
        <f ca="1">OFFSET('h-lot'!A$7,ROUNDDOWN((ROW()-2)/5,0)*10,0)</f>
        <v/>
      </c>
      <c r="F37" s="47" t="str">
        <f t="shared" si="2"/>
        <v/>
      </c>
      <c r="G37" s="56"/>
    </row>
    <row r="38" spans="1:7" ht="12.75">
      <c r="A38" s="35" t="str">
        <f t="shared" si="1"/>
        <v/>
      </c>
      <c r="B38" s="35">
        <f t="shared" si="0"/>
        <v>37</v>
      </c>
      <c r="C38" s="35" t="str">
        <f ca="1">OFFSET('h-lot'!A$8,ROUNDDOWN((ROW()-2)/5,0)*10,0)</f>
        <v/>
      </c>
      <c r="D38" s="48" t="s">
        <v>41</v>
      </c>
      <c r="E38" s="35" t="str">
        <f ca="1">OFFSET('h-lot'!A$6,ROUNDDOWN((ROW()-2)/5,0)*10,0)</f>
        <v/>
      </c>
      <c r="F38" s="47" t="str">
        <f t="shared" si="2"/>
        <v/>
      </c>
      <c r="G38" s="56"/>
    </row>
    <row r="39" spans="1:7" ht="12.75">
      <c r="A39" s="35" t="str">
        <f t="shared" si="1"/>
        <v/>
      </c>
      <c r="B39" s="35">
        <f t="shared" si="0"/>
        <v>38</v>
      </c>
      <c r="C39" s="35" t="str">
        <f ca="1">OFFSET('h-lot'!A$9,ROUNDDOWN((ROW()-2)/5,0)*10,0)</f>
        <v/>
      </c>
      <c r="D39" s="35" t="s">
        <v>41</v>
      </c>
      <c r="E39" s="35" t="str">
        <f ca="1">OFFSET('h-lot'!A$5,ROUNDDOWN((ROW()-2)/5,0)*10,0)</f>
        <v/>
      </c>
      <c r="F39" s="47" t="str">
        <f t="shared" si="2"/>
        <v/>
      </c>
      <c r="G39" s="56"/>
    </row>
    <row r="40" spans="1:7" ht="12.75">
      <c r="A40" s="35" t="str">
        <f t="shared" si="1"/>
        <v/>
      </c>
      <c r="B40" s="35">
        <f t="shared" si="0"/>
        <v>39</v>
      </c>
      <c r="C40" s="35" t="str">
        <f ca="1">OFFSET('h-lot'!A$1,ROUNDDOWN((ROW()-2)/5,0)*10,0)</f>
        <v/>
      </c>
      <c r="D40" s="35" t="s">
        <v>41</v>
      </c>
      <c r="E40" s="35" t="str">
        <f ca="1">OFFSET('h-lot'!A$4,ROUNDDOWN((ROW()-2)/5,0)*10,0)</f>
        <v/>
      </c>
      <c r="F40" s="47" t="str">
        <f t="shared" si="2"/>
        <v/>
      </c>
      <c r="G40" s="56"/>
    </row>
    <row r="41" spans="1:7" ht="12.75">
      <c r="A41" s="57" t="str">
        <f t="shared" si="1"/>
        <v/>
      </c>
      <c r="B41" s="57">
        <f t="shared" si="0"/>
        <v>40</v>
      </c>
      <c r="C41" s="57" t="str">
        <f ca="1">OFFSET('h-lot'!A$2,ROUNDDOWN((ROW()-2)/5,0)*10,0)</f>
        <v/>
      </c>
      <c r="D41" s="57" t="s">
        <v>41</v>
      </c>
      <c r="E41" s="57" t="str">
        <f ca="1">OFFSET('h-lot'!A$3,ROUNDDOWN((ROW()-2)/5,0)*10,0)</f>
        <v/>
      </c>
      <c r="F41" s="47" t="str">
        <f t="shared" si="2"/>
        <v/>
      </c>
      <c r="G41" s="56"/>
    </row>
    <row r="42" spans="1:7" ht="12.75">
      <c r="A42" s="37">
        <f>IF(LEN((ROW()+3)/5)&gt;2,"",(ROW()+3)/5)</f>
        <v>9</v>
      </c>
      <c r="B42" s="37">
        <f t="shared" si="0"/>
        <v>41</v>
      </c>
      <c r="C42" s="37" t="str">
        <f ca="1">OFFSET('h-lot'!A$10,ROUNDDOWN((ROW()-2)/5,0)*10,0)</f>
        <v/>
      </c>
      <c r="D42" s="37" t="s">
        <v>41</v>
      </c>
      <c r="E42" s="37" t="str">
        <f ca="1">OFFSET('h-lot'!A$7,ROUNDDOWN((ROW()-2)/5,0)*10,0)</f>
        <v/>
      </c>
      <c r="F42" s="47" t="str">
        <f t="shared" si="2"/>
        <v/>
      </c>
      <c r="G42" s="56"/>
    </row>
    <row r="43" spans="1:7" ht="12.75">
      <c r="A43" s="35" t="str">
        <f t="shared" si="1"/>
        <v/>
      </c>
      <c r="B43" s="35">
        <f t="shared" si="0"/>
        <v>42</v>
      </c>
      <c r="C43" s="35" t="str">
        <f ca="1">OFFSET('h-lot'!A$8,ROUNDDOWN((ROW()-2)/5,0)*10,0)</f>
        <v/>
      </c>
      <c r="D43" s="48" t="s">
        <v>41</v>
      </c>
      <c r="E43" s="35" t="str">
        <f ca="1">OFFSET('h-lot'!A$6,ROUNDDOWN((ROW()-2)/5,0)*10,0)</f>
        <v/>
      </c>
      <c r="F43" s="47" t="str">
        <f t="shared" si="2"/>
        <v/>
      </c>
      <c r="G43" s="56"/>
    </row>
    <row r="44" spans="1:7" ht="12.75">
      <c r="A44" s="35" t="str">
        <f t="shared" si="1"/>
        <v/>
      </c>
      <c r="B44" s="35">
        <f t="shared" si="0"/>
        <v>43</v>
      </c>
      <c r="C44" s="35" t="str">
        <f ca="1">OFFSET('h-lot'!A$9,ROUNDDOWN((ROW()-2)/5,0)*10,0)</f>
        <v/>
      </c>
      <c r="D44" s="35" t="s">
        <v>41</v>
      </c>
      <c r="E44" s="35" t="str">
        <f ca="1">OFFSET('h-lot'!A$5,ROUNDDOWN((ROW()-2)/5,0)*10,0)</f>
        <v/>
      </c>
      <c r="F44" s="47" t="str">
        <f t="shared" si="2"/>
        <v/>
      </c>
      <c r="G44" s="56"/>
    </row>
    <row r="45" spans="1:7" ht="12.75">
      <c r="A45" s="35" t="str">
        <f t="shared" si="1"/>
        <v/>
      </c>
      <c r="B45" s="35">
        <f t="shared" si="0"/>
        <v>44</v>
      </c>
      <c r="C45" s="35" t="str">
        <f ca="1">OFFSET('h-lot'!A$1,ROUNDDOWN((ROW()-2)/5,0)*10,0)</f>
        <v/>
      </c>
      <c r="D45" s="35" t="s">
        <v>41</v>
      </c>
      <c r="E45" s="35" t="str">
        <f ca="1">OFFSET('h-lot'!A$4,ROUNDDOWN((ROW()-2)/5,0)*10,0)</f>
        <v/>
      </c>
      <c r="F45" s="47" t="str">
        <f t="shared" si="2"/>
        <v/>
      </c>
      <c r="G45" s="56"/>
    </row>
    <row r="46" spans="1:7" ht="12.75">
      <c r="A46" s="57" t="str">
        <f t="shared" si="1"/>
        <v/>
      </c>
      <c r="B46" s="57">
        <f t="shared" si="0"/>
        <v>45</v>
      </c>
      <c r="C46" s="57" t="str">
        <f ca="1">OFFSET('h-lot'!A$2,ROUNDDOWN((ROW()-2)/5,0)*10,0)</f>
        <v/>
      </c>
      <c r="D46" s="57" t="s">
        <v>41</v>
      </c>
      <c r="E46" s="57" t="str">
        <f ca="1">OFFSET('h-lot'!A$3,ROUNDDOWN((ROW()-2)/5,0)*10,0)</f>
        <v/>
      </c>
      <c r="F46" s="47" t="str">
        <f t="shared" si="2"/>
        <v/>
      </c>
      <c r="G46" s="56"/>
    </row>
    <row r="47" spans="1:7" ht="12.75">
      <c r="A47" s="37">
        <f>IF(LEN((ROW()+3)/5)&gt;2,"",(ROW()+3)/5)</f>
        <v>10</v>
      </c>
      <c r="B47" s="37">
        <f t="shared" si="0"/>
        <v>46</v>
      </c>
      <c r="C47" s="37" t="str">
        <f ca="1">OFFSET('h-lot'!A$10,ROUNDDOWN((ROW()-2)/5,0)*10,0)</f>
        <v/>
      </c>
      <c r="D47" s="37" t="s">
        <v>41</v>
      </c>
      <c r="E47" s="37" t="str">
        <f ca="1">OFFSET('h-lot'!A$7,ROUNDDOWN((ROW()-2)/5,0)*10,0)</f>
        <v/>
      </c>
      <c r="F47" s="47" t="str">
        <f t="shared" si="2"/>
        <v/>
      </c>
      <c r="G47" s="56"/>
    </row>
    <row r="48" spans="1:7" ht="12.75">
      <c r="A48" s="35" t="str">
        <f aca="true" t="shared" si="3" ref="A48:A106">IF(LEN((ROW()+3)/5)&gt;2,"",(ROW()+3)/5)</f>
        <v/>
      </c>
      <c r="B48" s="35">
        <f t="shared" si="0"/>
        <v>47</v>
      </c>
      <c r="C48" s="35" t="str">
        <f ca="1">OFFSET('h-lot'!A$8,ROUNDDOWN((ROW()-2)/5,0)*10,0)</f>
        <v/>
      </c>
      <c r="D48" s="48" t="s">
        <v>41</v>
      </c>
      <c r="E48" s="35" t="str">
        <f ca="1">OFFSET('h-lot'!A$6,ROUNDDOWN((ROW()-2)/5,0)*10,0)</f>
        <v/>
      </c>
      <c r="F48" s="47" t="str">
        <f t="shared" si="2"/>
        <v/>
      </c>
      <c r="G48" s="56"/>
    </row>
    <row r="49" spans="1:7" ht="12.75">
      <c r="A49" s="35" t="str">
        <f t="shared" si="3"/>
        <v/>
      </c>
      <c r="B49" s="35">
        <f t="shared" si="0"/>
        <v>48</v>
      </c>
      <c r="C49" s="35" t="str">
        <f ca="1">OFFSET('h-lot'!A$9,ROUNDDOWN((ROW()-2)/5,0)*10,0)</f>
        <v/>
      </c>
      <c r="D49" s="35" t="s">
        <v>41</v>
      </c>
      <c r="E49" s="35" t="str">
        <f ca="1">OFFSET('h-lot'!A$5,ROUNDDOWN((ROW()-2)/5,0)*10,0)</f>
        <v/>
      </c>
      <c r="F49" s="47" t="str">
        <f t="shared" si="2"/>
        <v/>
      </c>
      <c r="G49" s="56"/>
    </row>
    <row r="50" spans="1:7" ht="12.75">
      <c r="A50" s="35" t="str">
        <f t="shared" si="3"/>
        <v/>
      </c>
      <c r="B50" s="35">
        <f t="shared" si="0"/>
        <v>49</v>
      </c>
      <c r="C50" s="35" t="str">
        <f ca="1">OFFSET('h-lot'!A$1,ROUNDDOWN((ROW()-2)/5,0)*10,0)</f>
        <v/>
      </c>
      <c r="D50" s="35" t="s">
        <v>41</v>
      </c>
      <c r="E50" s="35" t="str">
        <f ca="1">OFFSET('h-lot'!A$4,ROUNDDOWN((ROW()-2)/5,0)*10,0)</f>
        <v/>
      </c>
      <c r="F50" s="47" t="str">
        <f t="shared" si="2"/>
        <v/>
      </c>
      <c r="G50" s="56"/>
    </row>
    <row r="51" spans="1:7" ht="12.75">
      <c r="A51" s="57" t="str">
        <f t="shared" si="3"/>
        <v/>
      </c>
      <c r="B51" s="57">
        <f t="shared" si="0"/>
        <v>50</v>
      </c>
      <c r="C51" s="57" t="str">
        <f ca="1">OFFSET('h-lot'!A$2,ROUNDDOWN((ROW()-2)/5,0)*10,0)</f>
        <v/>
      </c>
      <c r="D51" s="57" t="s">
        <v>41</v>
      </c>
      <c r="E51" s="57" t="str">
        <f ca="1">OFFSET('h-lot'!A$3,ROUNDDOWN((ROW()-2)/5,0)*10,0)</f>
        <v/>
      </c>
      <c r="F51" s="47" t="str">
        <f t="shared" si="2"/>
        <v/>
      </c>
      <c r="G51" s="56"/>
    </row>
    <row r="52" spans="1:7" ht="12.75">
      <c r="A52" s="37">
        <f>IF(LEN((ROW()+3)/5)&gt;2,"",(ROW()+3)/5)</f>
        <v>11</v>
      </c>
      <c r="B52" s="37">
        <f t="shared" si="0"/>
        <v>51</v>
      </c>
      <c r="C52" s="37" t="str">
        <f ca="1">OFFSET('h-lot'!A$10,ROUNDDOWN((ROW()-2)/5,0)*10,0)</f>
        <v/>
      </c>
      <c r="D52" s="37" t="s">
        <v>41</v>
      </c>
      <c r="E52" s="37" t="str">
        <f ca="1">OFFSET('h-lot'!A$7,ROUNDDOWN((ROW()-2)/5,0)*10,0)</f>
        <v/>
      </c>
      <c r="F52" s="47" t="str">
        <f t="shared" si="2"/>
        <v/>
      </c>
      <c r="G52" s="56"/>
    </row>
    <row r="53" spans="1:7" ht="12.75">
      <c r="A53" s="35" t="str">
        <f t="shared" si="3"/>
        <v/>
      </c>
      <c r="B53" s="35">
        <f t="shared" si="0"/>
        <v>52</v>
      </c>
      <c r="C53" s="35" t="str">
        <f ca="1">OFFSET('h-lot'!A$8,ROUNDDOWN((ROW()-2)/5,0)*10,0)</f>
        <v/>
      </c>
      <c r="D53" s="48" t="s">
        <v>41</v>
      </c>
      <c r="E53" s="35" t="str">
        <f ca="1">OFFSET('h-lot'!A$6,ROUNDDOWN((ROW()-2)/5,0)*10,0)</f>
        <v/>
      </c>
      <c r="F53" s="47" t="str">
        <f t="shared" si="2"/>
        <v/>
      </c>
      <c r="G53" s="56"/>
    </row>
    <row r="54" spans="1:7" ht="12.75">
      <c r="A54" s="35" t="str">
        <f t="shared" si="3"/>
        <v/>
      </c>
      <c r="B54" s="35">
        <f t="shared" si="0"/>
        <v>53</v>
      </c>
      <c r="C54" s="35" t="str">
        <f ca="1">OFFSET('h-lot'!A$9,ROUNDDOWN((ROW()-2)/5,0)*10,0)</f>
        <v/>
      </c>
      <c r="D54" s="35" t="s">
        <v>41</v>
      </c>
      <c r="E54" s="35" t="str">
        <f ca="1">OFFSET('h-lot'!A$5,ROUNDDOWN((ROW()-2)/5,0)*10,0)</f>
        <v/>
      </c>
      <c r="F54" s="47" t="str">
        <f t="shared" si="2"/>
        <v/>
      </c>
      <c r="G54" s="56"/>
    </row>
    <row r="55" spans="1:7" ht="12.75">
      <c r="A55" s="35" t="str">
        <f t="shared" si="3"/>
        <v/>
      </c>
      <c r="B55" s="35">
        <f t="shared" si="0"/>
        <v>54</v>
      </c>
      <c r="C55" s="35" t="str">
        <f ca="1">OFFSET('h-lot'!A$1,ROUNDDOWN((ROW()-2)/5,0)*10,0)</f>
        <v/>
      </c>
      <c r="D55" s="35" t="s">
        <v>41</v>
      </c>
      <c r="E55" s="35" t="str">
        <f ca="1">OFFSET('h-lot'!A$4,ROUNDDOWN((ROW()-2)/5,0)*10,0)</f>
        <v/>
      </c>
      <c r="F55" s="47" t="str">
        <f t="shared" si="2"/>
        <v/>
      </c>
      <c r="G55" s="56"/>
    </row>
    <row r="56" spans="1:7" ht="12.75">
      <c r="A56" s="57" t="str">
        <f t="shared" si="3"/>
        <v/>
      </c>
      <c r="B56" s="57">
        <f t="shared" si="0"/>
        <v>55</v>
      </c>
      <c r="C56" s="57" t="str">
        <f ca="1">OFFSET('h-lot'!A$2,ROUNDDOWN((ROW()-2)/5,0)*10,0)</f>
        <v/>
      </c>
      <c r="D56" s="57" t="s">
        <v>41</v>
      </c>
      <c r="E56" s="57" t="str">
        <f ca="1">OFFSET('h-lot'!A$3,ROUNDDOWN((ROW()-2)/5,0)*10,0)</f>
        <v/>
      </c>
      <c r="F56" s="47" t="str">
        <f t="shared" si="2"/>
        <v/>
      </c>
      <c r="G56" s="56"/>
    </row>
    <row r="57" spans="1:7" ht="12.75">
      <c r="A57" s="37">
        <f>IF(LEN((ROW()+3)/5)&gt;2,"",(ROW()+3)/5)</f>
        <v>12</v>
      </c>
      <c r="B57" s="37">
        <f t="shared" si="0"/>
        <v>56</v>
      </c>
      <c r="C57" s="37" t="str">
        <f ca="1">OFFSET('h-lot'!A$10,ROUNDDOWN((ROW()-2)/5,0)*10,0)</f>
        <v/>
      </c>
      <c r="D57" s="37" t="s">
        <v>41</v>
      </c>
      <c r="E57" s="37" t="str">
        <f ca="1">OFFSET('h-lot'!A$7,ROUNDDOWN((ROW()-2)/5,0)*10,0)</f>
        <v/>
      </c>
      <c r="F57" s="47" t="str">
        <f t="shared" si="2"/>
        <v/>
      </c>
      <c r="G57" s="56"/>
    </row>
    <row r="58" spans="1:7" ht="12.75">
      <c r="A58" s="35" t="str">
        <f t="shared" si="3"/>
        <v/>
      </c>
      <c r="B58" s="35">
        <f t="shared" si="0"/>
        <v>57</v>
      </c>
      <c r="C58" s="35" t="str">
        <f ca="1">OFFSET('h-lot'!A$8,ROUNDDOWN((ROW()-2)/5,0)*10,0)</f>
        <v/>
      </c>
      <c r="D58" s="48" t="s">
        <v>41</v>
      </c>
      <c r="E58" s="35" t="str">
        <f ca="1">OFFSET('h-lot'!A$6,ROUNDDOWN((ROW()-2)/5,0)*10,0)</f>
        <v/>
      </c>
      <c r="F58" s="47" t="str">
        <f t="shared" si="2"/>
        <v/>
      </c>
      <c r="G58" s="56"/>
    </row>
    <row r="59" spans="1:7" ht="12.75">
      <c r="A59" s="35" t="str">
        <f t="shared" si="3"/>
        <v/>
      </c>
      <c r="B59" s="35">
        <f t="shared" si="0"/>
        <v>58</v>
      </c>
      <c r="C59" s="35" t="str">
        <f ca="1">OFFSET('h-lot'!A$9,ROUNDDOWN((ROW()-2)/5,0)*10,0)</f>
        <v/>
      </c>
      <c r="D59" s="35" t="s">
        <v>41</v>
      </c>
      <c r="E59" s="35" t="str">
        <f ca="1">OFFSET('h-lot'!A$5,ROUNDDOWN((ROW()-2)/5,0)*10,0)</f>
        <v/>
      </c>
      <c r="F59" s="47" t="str">
        <f t="shared" si="2"/>
        <v/>
      </c>
      <c r="G59" s="56"/>
    </row>
    <row r="60" spans="1:7" ht="12.75">
      <c r="A60" s="35" t="str">
        <f t="shared" si="3"/>
        <v/>
      </c>
      <c r="B60" s="35">
        <f t="shared" si="0"/>
        <v>59</v>
      </c>
      <c r="C60" s="35" t="str">
        <f ca="1">OFFSET('h-lot'!A$1,ROUNDDOWN((ROW()-2)/5,0)*10,0)</f>
        <v/>
      </c>
      <c r="D60" s="35" t="s">
        <v>41</v>
      </c>
      <c r="E60" s="35" t="str">
        <f ca="1">OFFSET('h-lot'!A$4,ROUNDDOWN((ROW()-2)/5,0)*10,0)</f>
        <v/>
      </c>
      <c r="F60" s="47" t="str">
        <f t="shared" si="2"/>
        <v/>
      </c>
      <c r="G60" s="56"/>
    </row>
    <row r="61" spans="1:7" ht="12.75">
      <c r="A61" s="57" t="str">
        <f t="shared" si="3"/>
        <v/>
      </c>
      <c r="B61" s="57">
        <f t="shared" si="0"/>
        <v>60</v>
      </c>
      <c r="C61" s="57" t="str">
        <f ca="1">OFFSET('h-lot'!A$2,ROUNDDOWN((ROW()-2)/5,0)*10,0)</f>
        <v/>
      </c>
      <c r="D61" s="57" t="s">
        <v>41</v>
      </c>
      <c r="E61" s="57" t="str">
        <f ca="1">OFFSET('h-lot'!A$3,ROUNDDOWN((ROW()-2)/5,0)*10,0)</f>
        <v/>
      </c>
      <c r="F61" s="47" t="str">
        <f t="shared" si="2"/>
        <v/>
      </c>
      <c r="G61" s="56"/>
    </row>
    <row r="62" spans="1:7" ht="12.75">
      <c r="A62" s="37">
        <f>IF(LEN((ROW()+3)/5)&gt;2,"",(ROW()+3)/5)</f>
        <v>13</v>
      </c>
      <c r="B62" s="37">
        <f t="shared" si="0"/>
        <v>61</v>
      </c>
      <c r="C62" s="37" t="str">
        <f ca="1">OFFSET('h-lot'!A$10,ROUNDDOWN((ROW()-2)/5,0)*10,0)</f>
        <v/>
      </c>
      <c r="D62" s="37" t="s">
        <v>41</v>
      </c>
      <c r="E62" s="37" t="str">
        <f ca="1">OFFSET('h-lot'!A$7,ROUNDDOWN((ROW()-2)/5,0)*10,0)</f>
        <v/>
      </c>
      <c r="F62" s="47" t="str">
        <f t="shared" si="2"/>
        <v/>
      </c>
      <c r="G62" s="56"/>
    </row>
    <row r="63" spans="1:7" ht="12.75">
      <c r="A63" s="35" t="str">
        <f t="shared" si="3"/>
        <v/>
      </c>
      <c r="B63" s="35">
        <f t="shared" si="0"/>
        <v>62</v>
      </c>
      <c r="C63" s="35" t="str">
        <f ca="1">OFFSET('h-lot'!A$8,ROUNDDOWN((ROW()-2)/5,0)*10,0)</f>
        <v/>
      </c>
      <c r="D63" s="48" t="s">
        <v>41</v>
      </c>
      <c r="E63" s="35" t="str">
        <f ca="1">OFFSET('h-lot'!A$6,ROUNDDOWN((ROW()-2)/5,0)*10,0)</f>
        <v/>
      </c>
      <c r="F63" s="47" t="str">
        <f t="shared" si="2"/>
        <v/>
      </c>
      <c r="G63" s="56"/>
    </row>
    <row r="64" spans="1:7" ht="12.75">
      <c r="A64" s="35" t="str">
        <f t="shared" si="3"/>
        <v/>
      </c>
      <c r="B64" s="35">
        <f t="shared" si="0"/>
        <v>63</v>
      </c>
      <c r="C64" s="35" t="str">
        <f ca="1">OFFSET('h-lot'!A$9,ROUNDDOWN((ROW()-2)/5,0)*10,0)</f>
        <v/>
      </c>
      <c r="D64" s="35" t="s">
        <v>41</v>
      </c>
      <c r="E64" s="35" t="str">
        <f ca="1">OFFSET('h-lot'!A$5,ROUNDDOWN((ROW()-2)/5,0)*10,0)</f>
        <v/>
      </c>
      <c r="F64" s="47" t="str">
        <f t="shared" si="2"/>
        <v/>
      </c>
      <c r="G64" s="56"/>
    </row>
    <row r="65" spans="1:7" ht="12.75">
      <c r="A65" s="35" t="str">
        <f t="shared" si="3"/>
        <v/>
      </c>
      <c r="B65" s="35">
        <f t="shared" si="0"/>
        <v>64</v>
      </c>
      <c r="C65" s="35" t="str">
        <f ca="1">OFFSET('h-lot'!A$1,ROUNDDOWN((ROW()-2)/5,0)*10,0)</f>
        <v/>
      </c>
      <c r="D65" s="35" t="s">
        <v>41</v>
      </c>
      <c r="E65" s="35" t="str">
        <f ca="1">OFFSET('h-lot'!A$4,ROUNDDOWN((ROW()-2)/5,0)*10,0)</f>
        <v/>
      </c>
      <c r="F65" s="47" t="str">
        <f t="shared" si="2"/>
        <v/>
      </c>
      <c r="G65" s="56"/>
    </row>
    <row r="66" spans="1:7" ht="12.75">
      <c r="A66" s="57" t="str">
        <f t="shared" si="3"/>
        <v/>
      </c>
      <c r="B66" s="57">
        <f aca="true" t="shared" si="4" ref="B66:B106">ROW()-1</f>
        <v>65</v>
      </c>
      <c r="C66" s="57" t="str">
        <f ca="1">OFFSET('h-lot'!A$2,ROUNDDOWN((ROW()-2)/5,0)*10,0)</f>
        <v/>
      </c>
      <c r="D66" s="57" t="s">
        <v>41</v>
      </c>
      <c r="E66" s="57" t="str">
        <f ca="1">OFFSET('h-lot'!A$3,ROUNDDOWN((ROW()-2)/5,0)*10,0)</f>
        <v/>
      </c>
      <c r="F66" s="47" t="str">
        <f t="shared" si="2"/>
        <v/>
      </c>
      <c r="G66" s="56"/>
    </row>
    <row r="67" spans="1:7" ht="12.75">
      <c r="A67" s="37">
        <f>IF(LEN((ROW()+3)/5)&gt;2,"",(ROW()+3)/5)</f>
        <v>14</v>
      </c>
      <c r="B67" s="37">
        <f t="shared" si="4"/>
        <v>66</v>
      </c>
      <c r="C67" s="37" t="str">
        <f ca="1">OFFSET('h-lot'!A$10,ROUNDDOWN((ROW()-2)/5,0)*10,0)</f>
        <v/>
      </c>
      <c r="D67" s="37" t="s">
        <v>41</v>
      </c>
      <c r="E67" s="37" t="str">
        <f ca="1">OFFSET('h-lot'!A$7,ROUNDDOWN((ROW()-2)/5,0)*10,0)</f>
        <v/>
      </c>
      <c r="F67" s="47" t="str">
        <f aca="true" t="shared" si="5" ref="F67:F106">IF(G67=1,"1-0",IF(G67=3,"½-½",IF(G67=2,"0-1","")))</f>
        <v/>
      </c>
      <c r="G67" s="56"/>
    </row>
    <row r="68" spans="1:7" ht="12.75">
      <c r="A68" s="35" t="str">
        <f t="shared" si="3"/>
        <v/>
      </c>
      <c r="B68" s="35">
        <f t="shared" si="4"/>
        <v>67</v>
      </c>
      <c r="C68" s="35" t="str">
        <f ca="1">OFFSET('h-lot'!A$8,ROUNDDOWN((ROW()-2)/5,0)*10,0)</f>
        <v/>
      </c>
      <c r="D68" s="48" t="s">
        <v>41</v>
      </c>
      <c r="E68" s="35" t="str">
        <f ca="1">OFFSET('h-lot'!A$6,ROUNDDOWN((ROW()-2)/5,0)*10,0)</f>
        <v/>
      </c>
      <c r="F68" s="47" t="str">
        <f t="shared" si="5"/>
        <v/>
      </c>
      <c r="G68" s="56"/>
    </row>
    <row r="69" spans="1:7" ht="12.75">
      <c r="A69" s="35" t="str">
        <f t="shared" si="3"/>
        <v/>
      </c>
      <c r="B69" s="35">
        <f t="shared" si="4"/>
        <v>68</v>
      </c>
      <c r="C69" s="35" t="str">
        <f ca="1">OFFSET('h-lot'!A$9,ROUNDDOWN((ROW()-2)/5,0)*10,0)</f>
        <v/>
      </c>
      <c r="D69" s="35" t="s">
        <v>41</v>
      </c>
      <c r="E69" s="35" t="str">
        <f ca="1">OFFSET('h-lot'!A$5,ROUNDDOWN((ROW()-2)/5,0)*10,0)</f>
        <v/>
      </c>
      <c r="F69" s="47" t="str">
        <f t="shared" si="5"/>
        <v/>
      </c>
      <c r="G69" s="56"/>
    </row>
    <row r="70" spans="1:7" ht="12.75">
      <c r="A70" s="35" t="str">
        <f t="shared" si="3"/>
        <v/>
      </c>
      <c r="B70" s="35">
        <f t="shared" si="4"/>
        <v>69</v>
      </c>
      <c r="C70" s="35" t="str">
        <f ca="1">OFFSET('h-lot'!A$1,ROUNDDOWN((ROW()-2)/5,0)*10,0)</f>
        <v/>
      </c>
      <c r="D70" s="35" t="s">
        <v>41</v>
      </c>
      <c r="E70" s="35" t="str">
        <f ca="1">OFFSET('h-lot'!A$4,ROUNDDOWN((ROW()-2)/5,0)*10,0)</f>
        <v/>
      </c>
      <c r="F70" s="47" t="str">
        <f t="shared" si="5"/>
        <v/>
      </c>
      <c r="G70" s="56"/>
    </row>
    <row r="71" spans="1:7" ht="12.75">
      <c r="A71" s="57" t="str">
        <f t="shared" si="3"/>
        <v/>
      </c>
      <c r="B71" s="57">
        <f t="shared" si="4"/>
        <v>70</v>
      </c>
      <c r="C71" s="57" t="str">
        <f ca="1">OFFSET('h-lot'!A$2,ROUNDDOWN((ROW()-2)/5,0)*10,0)</f>
        <v/>
      </c>
      <c r="D71" s="57" t="s">
        <v>41</v>
      </c>
      <c r="E71" s="57" t="str">
        <f ca="1">OFFSET('h-lot'!A$3,ROUNDDOWN((ROW()-2)/5,0)*10,0)</f>
        <v/>
      </c>
      <c r="F71" s="47" t="str">
        <f t="shared" si="5"/>
        <v/>
      </c>
      <c r="G71" s="56"/>
    </row>
    <row r="72" spans="1:7" ht="12.75">
      <c r="A72" s="37">
        <f>IF(LEN((ROW()+3)/5)&gt;2,"",(ROW()+3)/5)</f>
        <v>15</v>
      </c>
      <c r="B72" s="37">
        <f t="shared" si="4"/>
        <v>71</v>
      </c>
      <c r="C72" s="37" t="str">
        <f ca="1">OFFSET('h-lot'!A$10,ROUNDDOWN((ROW()-2)/5,0)*10,0)</f>
        <v/>
      </c>
      <c r="D72" s="37" t="s">
        <v>41</v>
      </c>
      <c r="E72" s="37" t="str">
        <f ca="1">OFFSET('h-lot'!A$7,ROUNDDOWN((ROW()-2)/5,0)*10,0)</f>
        <v/>
      </c>
      <c r="F72" s="47" t="str">
        <f t="shared" si="5"/>
        <v/>
      </c>
      <c r="G72" s="56"/>
    </row>
    <row r="73" spans="1:7" ht="12.75">
      <c r="A73" s="35" t="str">
        <f t="shared" si="3"/>
        <v/>
      </c>
      <c r="B73" s="35">
        <f t="shared" si="4"/>
        <v>72</v>
      </c>
      <c r="C73" s="35" t="str">
        <f ca="1">OFFSET('h-lot'!A$8,ROUNDDOWN((ROW()-2)/5,0)*10,0)</f>
        <v/>
      </c>
      <c r="D73" s="48" t="s">
        <v>41</v>
      </c>
      <c r="E73" s="35" t="str">
        <f ca="1">OFFSET('h-lot'!A$6,ROUNDDOWN((ROW()-2)/5,0)*10,0)</f>
        <v/>
      </c>
      <c r="F73" s="47" t="str">
        <f t="shared" si="5"/>
        <v/>
      </c>
      <c r="G73" s="56"/>
    </row>
    <row r="74" spans="1:7" ht="12.75">
      <c r="A74" s="35" t="str">
        <f t="shared" si="3"/>
        <v/>
      </c>
      <c r="B74" s="35">
        <f t="shared" si="4"/>
        <v>73</v>
      </c>
      <c r="C74" s="35" t="str">
        <f ca="1">OFFSET('h-lot'!A$9,ROUNDDOWN((ROW()-2)/5,0)*10,0)</f>
        <v/>
      </c>
      <c r="D74" s="35" t="s">
        <v>41</v>
      </c>
      <c r="E74" s="35" t="str">
        <f ca="1">OFFSET('h-lot'!A$5,ROUNDDOWN((ROW()-2)/5,0)*10,0)</f>
        <v/>
      </c>
      <c r="F74" s="47" t="str">
        <f t="shared" si="5"/>
        <v/>
      </c>
      <c r="G74" s="56"/>
    </row>
    <row r="75" spans="1:7" ht="12.75">
      <c r="A75" s="35" t="str">
        <f t="shared" si="3"/>
        <v/>
      </c>
      <c r="B75" s="35">
        <f t="shared" si="4"/>
        <v>74</v>
      </c>
      <c r="C75" s="35" t="str">
        <f ca="1">OFFSET('h-lot'!A$1,ROUNDDOWN((ROW()-2)/5,0)*10,0)</f>
        <v/>
      </c>
      <c r="D75" s="35" t="s">
        <v>41</v>
      </c>
      <c r="E75" s="35" t="str">
        <f ca="1">OFFSET('h-lot'!A$4,ROUNDDOWN((ROW()-2)/5,0)*10,0)</f>
        <v/>
      </c>
      <c r="F75" s="47" t="str">
        <f t="shared" si="5"/>
        <v/>
      </c>
      <c r="G75" s="56"/>
    </row>
    <row r="76" spans="1:7" ht="12.75">
      <c r="A76" s="57" t="str">
        <f t="shared" si="3"/>
        <v/>
      </c>
      <c r="B76" s="57">
        <f t="shared" si="4"/>
        <v>75</v>
      </c>
      <c r="C76" s="57" t="str">
        <f ca="1">OFFSET('h-lot'!A$2,ROUNDDOWN((ROW()-2)/5,0)*10,0)</f>
        <v/>
      </c>
      <c r="D76" s="57" t="s">
        <v>41</v>
      </c>
      <c r="E76" s="57" t="str">
        <f ca="1">OFFSET('h-lot'!A$3,ROUNDDOWN((ROW()-2)/5,0)*10,0)</f>
        <v/>
      </c>
      <c r="F76" s="47" t="str">
        <f t="shared" si="5"/>
        <v/>
      </c>
      <c r="G76" s="56"/>
    </row>
    <row r="77" spans="1:7" ht="12.75">
      <c r="A77" s="37">
        <f>IF(LEN((ROW()+3)/5)&gt;2,"",(ROW()+3)/5)</f>
        <v>16</v>
      </c>
      <c r="B77" s="37">
        <f t="shared" si="4"/>
        <v>76</v>
      </c>
      <c r="C77" s="37" t="str">
        <f ca="1">OFFSET('h-lot'!A$10,ROUNDDOWN((ROW()-2)/5,0)*10,0)</f>
        <v/>
      </c>
      <c r="D77" s="37" t="s">
        <v>41</v>
      </c>
      <c r="E77" s="37" t="str">
        <f ca="1">OFFSET('h-lot'!A$7,ROUNDDOWN((ROW()-2)/5,0)*10,0)</f>
        <v/>
      </c>
      <c r="F77" s="47" t="str">
        <f t="shared" si="5"/>
        <v/>
      </c>
      <c r="G77" s="56"/>
    </row>
    <row r="78" spans="1:7" ht="12.75">
      <c r="A78" s="35" t="str">
        <f t="shared" si="3"/>
        <v/>
      </c>
      <c r="B78" s="35">
        <f t="shared" si="4"/>
        <v>77</v>
      </c>
      <c r="C78" s="35" t="str">
        <f ca="1">OFFSET('h-lot'!A$8,ROUNDDOWN((ROW()-2)/5,0)*10,0)</f>
        <v/>
      </c>
      <c r="D78" s="48" t="s">
        <v>41</v>
      </c>
      <c r="E78" s="35" t="str">
        <f ca="1">OFFSET('h-lot'!A$6,ROUNDDOWN((ROW()-2)/5,0)*10,0)</f>
        <v/>
      </c>
      <c r="F78" s="47" t="str">
        <f t="shared" si="5"/>
        <v/>
      </c>
      <c r="G78" s="56"/>
    </row>
    <row r="79" spans="1:7" ht="12.75">
      <c r="A79" s="35" t="str">
        <f t="shared" si="3"/>
        <v/>
      </c>
      <c r="B79" s="35">
        <f t="shared" si="4"/>
        <v>78</v>
      </c>
      <c r="C79" s="35" t="str">
        <f ca="1">OFFSET('h-lot'!A$9,ROUNDDOWN((ROW()-2)/5,0)*10,0)</f>
        <v/>
      </c>
      <c r="D79" s="35" t="s">
        <v>41</v>
      </c>
      <c r="E79" s="35" t="str">
        <f ca="1">OFFSET('h-lot'!A$5,ROUNDDOWN((ROW()-2)/5,0)*10,0)</f>
        <v/>
      </c>
      <c r="F79" s="47" t="str">
        <f t="shared" si="5"/>
        <v/>
      </c>
      <c r="G79" s="56"/>
    </row>
    <row r="80" spans="1:7" ht="12.75">
      <c r="A80" s="35" t="str">
        <f t="shared" si="3"/>
        <v/>
      </c>
      <c r="B80" s="35">
        <f t="shared" si="4"/>
        <v>79</v>
      </c>
      <c r="C80" s="35" t="str">
        <f ca="1">OFFSET('h-lot'!A$1,ROUNDDOWN((ROW()-2)/5,0)*10,0)</f>
        <v/>
      </c>
      <c r="D80" s="35" t="s">
        <v>41</v>
      </c>
      <c r="E80" s="35" t="str">
        <f ca="1">OFFSET('h-lot'!A$4,ROUNDDOWN((ROW()-2)/5,0)*10,0)</f>
        <v/>
      </c>
      <c r="F80" s="47" t="str">
        <f t="shared" si="5"/>
        <v/>
      </c>
      <c r="G80" s="56"/>
    </row>
    <row r="81" spans="1:7" ht="12.75">
      <c r="A81" s="57" t="str">
        <f t="shared" si="3"/>
        <v/>
      </c>
      <c r="B81" s="57">
        <f t="shared" si="4"/>
        <v>80</v>
      </c>
      <c r="C81" s="57" t="str">
        <f ca="1">OFFSET('h-lot'!A$2,ROUNDDOWN((ROW()-2)/5,0)*10,0)</f>
        <v/>
      </c>
      <c r="D81" s="57" t="s">
        <v>41</v>
      </c>
      <c r="E81" s="57" t="str">
        <f ca="1">OFFSET('h-lot'!A$3,ROUNDDOWN((ROW()-2)/5,0)*10,0)</f>
        <v/>
      </c>
      <c r="F81" s="47" t="str">
        <f t="shared" si="5"/>
        <v/>
      </c>
      <c r="G81" s="56"/>
    </row>
    <row r="82" spans="1:7" ht="12.75">
      <c r="A82" s="37">
        <f>IF(LEN((ROW()+3)/5)&gt;2,"",(ROW()+3)/5)</f>
        <v>17</v>
      </c>
      <c r="B82" s="37">
        <f t="shared" si="4"/>
        <v>81</v>
      </c>
      <c r="C82" s="37" t="str">
        <f ca="1">OFFSET('h-lot'!A$10,ROUNDDOWN((ROW()-2)/5,0)*10,0)</f>
        <v/>
      </c>
      <c r="D82" s="37" t="s">
        <v>41</v>
      </c>
      <c r="E82" s="37" t="str">
        <f ca="1">OFFSET('h-lot'!A$7,ROUNDDOWN((ROW()-2)/5,0)*10,0)</f>
        <v/>
      </c>
      <c r="F82" s="47" t="str">
        <f t="shared" si="5"/>
        <v/>
      </c>
      <c r="G82" s="56"/>
    </row>
    <row r="83" spans="1:7" ht="12.75">
      <c r="A83" s="35" t="str">
        <f t="shared" si="3"/>
        <v/>
      </c>
      <c r="B83" s="35">
        <f t="shared" si="4"/>
        <v>82</v>
      </c>
      <c r="C83" s="35" t="str">
        <f ca="1">OFFSET('h-lot'!A$8,ROUNDDOWN((ROW()-2)/5,0)*10,0)</f>
        <v/>
      </c>
      <c r="D83" s="48" t="s">
        <v>41</v>
      </c>
      <c r="E83" s="35" t="str">
        <f ca="1">OFFSET('h-lot'!A$6,ROUNDDOWN((ROW()-2)/5,0)*10,0)</f>
        <v/>
      </c>
      <c r="F83" s="47" t="str">
        <f t="shared" si="5"/>
        <v/>
      </c>
      <c r="G83" s="56"/>
    </row>
    <row r="84" spans="1:7" ht="12.75">
      <c r="A84" s="35" t="str">
        <f t="shared" si="3"/>
        <v/>
      </c>
      <c r="B84" s="35">
        <f t="shared" si="4"/>
        <v>83</v>
      </c>
      <c r="C84" s="35" t="str">
        <f ca="1">OFFSET('h-lot'!A$9,ROUNDDOWN((ROW()-2)/5,0)*10,0)</f>
        <v/>
      </c>
      <c r="D84" s="35" t="s">
        <v>41</v>
      </c>
      <c r="E84" s="35" t="str">
        <f ca="1">OFFSET('h-lot'!A$5,ROUNDDOWN((ROW()-2)/5,0)*10,0)</f>
        <v/>
      </c>
      <c r="F84" s="47" t="str">
        <f t="shared" si="5"/>
        <v/>
      </c>
      <c r="G84" s="56"/>
    </row>
    <row r="85" spans="1:7" ht="12.75">
      <c r="A85" s="35" t="str">
        <f t="shared" si="3"/>
        <v/>
      </c>
      <c r="B85" s="35">
        <f t="shared" si="4"/>
        <v>84</v>
      </c>
      <c r="C85" s="35" t="str">
        <f ca="1">OFFSET('h-lot'!A$1,ROUNDDOWN((ROW()-2)/5,0)*10,0)</f>
        <v/>
      </c>
      <c r="D85" s="35" t="s">
        <v>41</v>
      </c>
      <c r="E85" s="35" t="str">
        <f ca="1">OFFSET('h-lot'!A$4,ROUNDDOWN((ROW()-2)/5,0)*10,0)</f>
        <v/>
      </c>
      <c r="F85" s="47" t="str">
        <f t="shared" si="5"/>
        <v/>
      </c>
      <c r="G85" s="56"/>
    </row>
    <row r="86" spans="1:7" ht="12.75">
      <c r="A86" s="57" t="str">
        <f t="shared" si="3"/>
        <v/>
      </c>
      <c r="B86" s="57">
        <f t="shared" si="4"/>
        <v>85</v>
      </c>
      <c r="C86" s="57" t="str">
        <f ca="1">OFFSET('h-lot'!A$2,ROUNDDOWN((ROW()-2)/5,0)*10,0)</f>
        <v/>
      </c>
      <c r="D86" s="57" t="s">
        <v>41</v>
      </c>
      <c r="E86" s="57" t="str">
        <f ca="1">OFFSET('h-lot'!A$3,ROUNDDOWN((ROW()-2)/5,0)*10,0)</f>
        <v/>
      </c>
      <c r="F86" s="47" t="str">
        <f t="shared" si="5"/>
        <v/>
      </c>
      <c r="G86" s="56"/>
    </row>
    <row r="87" spans="1:7" ht="12.75">
      <c r="A87" s="37">
        <f>IF(LEN((ROW()+3)/5)&gt;2,"",(ROW()+3)/5)</f>
        <v>18</v>
      </c>
      <c r="B87" s="37">
        <f t="shared" si="4"/>
        <v>86</v>
      </c>
      <c r="C87" s="37" t="str">
        <f ca="1">OFFSET('h-lot'!A$10,ROUNDDOWN((ROW()-2)/5,0)*10,0)</f>
        <v/>
      </c>
      <c r="D87" s="37" t="s">
        <v>41</v>
      </c>
      <c r="E87" s="37" t="str">
        <f ca="1">OFFSET('h-lot'!A$7,ROUNDDOWN((ROW()-2)/5,0)*10,0)</f>
        <v/>
      </c>
      <c r="F87" s="47" t="str">
        <f t="shared" si="5"/>
        <v/>
      </c>
      <c r="G87" s="56"/>
    </row>
    <row r="88" spans="1:7" ht="12.75">
      <c r="A88" s="35" t="str">
        <f t="shared" si="3"/>
        <v/>
      </c>
      <c r="B88" s="35">
        <f t="shared" si="4"/>
        <v>87</v>
      </c>
      <c r="C88" s="35" t="str">
        <f ca="1">OFFSET('h-lot'!A$8,ROUNDDOWN((ROW()-2)/5,0)*10,0)</f>
        <v/>
      </c>
      <c r="D88" s="48" t="s">
        <v>41</v>
      </c>
      <c r="E88" s="35" t="str">
        <f ca="1">OFFSET('h-lot'!A$6,ROUNDDOWN((ROW()-2)/5,0)*10,0)</f>
        <v/>
      </c>
      <c r="F88" s="47" t="str">
        <f t="shared" si="5"/>
        <v/>
      </c>
      <c r="G88" s="56"/>
    </row>
    <row r="89" spans="1:7" ht="12.75">
      <c r="A89" s="35" t="str">
        <f t="shared" si="3"/>
        <v/>
      </c>
      <c r="B89" s="35">
        <f t="shared" si="4"/>
        <v>88</v>
      </c>
      <c r="C89" s="35" t="str">
        <f ca="1">OFFSET('h-lot'!A$9,ROUNDDOWN((ROW()-2)/5,0)*10,0)</f>
        <v/>
      </c>
      <c r="D89" s="35" t="s">
        <v>41</v>
      </c>
      <c r="E89" s="35" t="str">
        <f ca="1">OFFSET('h-lot'!A$5,ROUNDDOWN((ROW()-2)/5,0)*10,0)</f>
        <v/>
      </c>
      <c r="F89" s="47" t="str">
        <f t="shared" si="5"/>
        <v/>
      </c>
      <c r="G89" s="56"/>
    </row>
    <row r="90" spans="1:7" ht="12.75">
      <c r="A90" s="35" t="str">
        <f t="shared" si="3"/>
        <v/>
      </c>
      <c r="B90" s="35">
        <f t="shared" si="4"/>
        <v>89</v>
      </c>
      <c r="C90" s="35" t="str">
        <f ca="1">OFFSET('h-lot'!A$1,ROUNDDOWN((ROW()-2)/5,0)*10,0)</f>
        <v/>
      </c>
      <c r="D90" s="35" t="s">
        <v>41</v>
      </c>
      <c r="E90" s="35" t="str">
        <f ca="1">OFFSET('h-lot'!A$4,ROUNDDOWN((ROW()-2)/5,0)*10,0)</f>
        <v/>
      </c>
      <c r="F90" s="47" t="str">
        <f t="shared" si="5"/>
        <v/>
      </c>
      <c r="G90" s="56"/>
    </row>
    <row r="91" spans="1:7" ht="12.75">
      <c r="A91" s="57" t="str">
        <f t="shared" si="3"/>
        <v/>
      </c>
      <c r="B91" s="57">
        <f t="shared" si="4"/>
        <v>90</v>
      </c>
      <c r="C91" s="57" t="str">
        <f ca="1">OFFSET('h-lot'!A$2,ROUNDDOWN((ROW()-2)/5,0)*10,0)</f>
        <v/>
      </c>
      <c r="D91" s="57" t="s">
        <v>41</v>
      </c>
      <c r="E91" s="57" t="str">
        <f ca="1">OFFSET('h-lot'!A$3,ROUNDDOWN((ROW()-2)/5,0)*10,0)</f>
        <v/>
      </c>
      <c r="F91" s="47" t="str">
        <f t="shared" si="5"/>
        <v/>
      </c>
      <c r="G91" s="56"/>
    </row>
    <row r="92" spans="1:7" ht="12.75">
      <c r="A92" s="37">
        <f>IF(LEN((ROW()+3)/5)&gt;2,"",(ROW()+3)/5)</f>
        <v>19</v>
      </c>
      <c r="B92" s="37">
        <f t="shared" si="4"/>
        <v>91</v>
      </c>
      <c r="C92" s="37" t="str">
        <f ca="1">OFFSET('h-lot'!A$10,ROUNDDOWN((ROW()-2)/5,0)*10,0)</f>
        <v/>
      </c>
      <c r="D92" s="37" t="s">
        <v>41</v>
      </c>
      <c r="E92" s="37" t="str">
        <f ca="1">OFFSET('h-lot'!A$7,ROUNDDOWN((ROW()-2)/5,0)*10,0)</f>
        <v/>
      </c>
      <c r="F92" s="47" t="str">
        <f t="shared" si="5"/>
        <v/>
      </c>
      <c r="G92" s="56"/>
    </row>
    <row r="93" spans="1:7" ht="12.75">
      <c r="A93" s="35" t="str">
        <f t="shared" si="3"/>
        <v/>
      </c>
      <c r="B93" s="35">
        <f t="shared" si="4"/>
        <v>92</v>
      </c>
      <c r="C93" s="35" t="str">
        <f ca="1">OFFSET('h-lot'!A$8,ROUNDDOWN((ROW()-2)/5,0)*10,0)</f>
        <v/>
      </c>
      <c r="D93" s="48" t="s">
        <v>41</v>
      </c>
      <c r="E93" s="35" t="str">
        <f ca="1">OFFSET('h-lot'!A$6,ROUNDDOWN((ROW()-2)/5,0)*10,0)</f>
        <v/>
      </c>
      <c r="F93" s="47" t="str">
        <f t="shared" si="5"/>
        <v/>
      </c>
      <c r="G93" s="56"/>
    </row>
    <row r="94" spans="1:7" ht="12.75">
      <c r="A94" s="35" t="str">
        <f t="shared" si="3"/>
        <v/>
      </c>
      <c r="B94" s="35">
        <f t="shared" si="4"/>
        <v>93</v>
      </c>
      <c r="C94" s="35" t="str">
        <f ca="1">OFFSET('h-lot'!A$9,ROUNDDOWN((ROW()-2)/5,0)*10,0)</f>
        <v/>
      </c>
      <c r="D94" s="35" t="s">
        <v>41</v>
      </c>
      <c r="E94" s="35" t="str">
        <f ca="1">OFFSET('h-lot'!A$5,ROUNDDOWN((ROW()-2)/5,0)*10,0)</f>
        <v/>
      </c>
      <c r="F94" s="47" t="str">
        <f t="shared" si="5"/>
        <v/>
      </c>
      <c r="G94" s="56"/>
    </row>
    <row r="95" spans="1:7" ht="12.75">
      <c r="A95" s="35" t="str">
        <f t="shared" si="3"/>
        <v/>
      </c>
      <c r="B95" s="35">
        <f t="shared" si="4"/>
        <v>94</v>
      </c>
      <c r="C95" s="35" t="str">
        <f ca="1">OFFSET('h-lot'!A$1,ROUNDDOWN((ROW()-2)/5,0)*10,0)</f>
        <v/>
      </c>
      <c r="D95" s="35" t="s">
        <v>41</v>
      </c>
      <c r="E95" s="35" t="str">
        <f ca="1">OFFSET('h-lot'!A$4,ROUNDDOWN((ROW()-2)/5,0)*10,0)</f>
        <v/>
      </c>
      <c r="F95" s="47" t="str">
        <f t="shared" si="5"/>
        <v/>
      </c>
      <c r="G95" s="56"/>
    </row>
    <row r="96" spans="1:7" ht="12.75">
      <c r="A96" s="57" t="str">
        <f t="shared" si="3"/>
        <v/>
      </c>
      <c r="B96" s="57">
        <f t="shared" si="4"/>
        <v>95</v>
      </c>
      <c r="C96" s="57" t="str">
        <f ca="1">OFFSET('h-lot'!A$2,ROUNDDOWN((ROW()-2)/5,0)*10,0)</f>
        <v/>
      </c>
      <c r="D96" s="57" t="s">
        <v>41</v>
      </c>
      <c r="E96" s="57" t="str">
        <f ca="1">OFFSET('h-lot'!A$3,ROUNDDOWN((ROW()-2)/5,0)*10,0)</f>
        <v/>
      </c>
      <c r="F96" s="47" t="str">
        <f t="shared" si="5"/>
        <v/>
      </c>
      <c r="G96" s="56"/>
    </row>
    <row r="97" spans="1:7" ht="12.75">
      <c r="A97" s="37">
        <f>IF(LEN((ROW()+3)/5)&gt;2,"",(ROW()+3)/5)</f>
        <v>20</v>
      </c>
      <c r="B97" s="37">
        <f t="shared" si="4"/>
        <v>96</v>
      </c>
      <c r="C97" s="37" t="str">
        <f ca="1">OFFSET('h-lot'!A$10,ROUNDDOWN((ROW()-2)/5,0)*10,0)</f>
        <v/>
      </c>
      <c r="D97" s="37" t="s">
        <v>41</v>
      </c>
      <c r="E97" s="37" t="str">
        <f ca="1">OFFSET('h-lot'!A$7,ROUNDDOWN((ROW()-2)/5,0)*10,0)</f>
        <v/>
      </c>
      <c r="F97" s="47" t="str">
        <f t="shared" si="5"/>
        <v/>
      </c>
      <c r="G97" s="56"/>
    </row>
    <row r="98" spans="1:7" ht="12.75">
      <c r="A98" s="35" t="str">
        <f t="shared" si="3"/>
        <v/>
      </c>
      <c r="B98" s="35">
        <f t="shared" si="4"/>
        <v>97</v>
      </c>
      <c r="C98" s="35" t="str">
        <f ca="1">OFFSET('h-lot'!A$8,ROUNDDOWN((ROW()-2)/5,0)*10,0)</f>
        <v/>
      </c>
      <c r="D98" s="48" t="s">
        <v>41</v>
      </c>
      <c r="E98" s="35" t="str">
        <f ca="1">OFFSET('h-lot'!A$6,ROUNDDOWN((ROW()-2)/5,0)*10,0)</f>
        <v/>
      </c>
      <c r="F98" s="47" t="str">
        <f t="shared" si="5"/>
        <v/>
      </c>
      <c r="G98" s="56"/>
    </row>
    <row r="99" spans="1:7" ht="12.75">
      <c r="A99" s="35" t="str">
        <f t="shared" si="3"/>
        <v/>
      </c>
      <c r="B99" s="35">
        <f t="shared" si="4"/>
        <v>98</v>
      </c>
      <c r="C99" s="35" t="str">
        <f ca="1">OFFSET('h-lot'!A$9,ROUNDDOWN((ROW()-2)/5,0)*10,0)</f>
        <v/>
      </c>
      <c r="D99" s="35" t="s">
        <v>41</v>
      </c>
      <c r="E99" s="35" t="str">
        <f ca="1">OFFSET('h-lot'!A$5,ROUNDDOWN((ROW()-2)/5,0)*10,0)</f>
        <v/>
      </c>
      <c r="F99" s="47" t="str">
        <f t="shared" si="5"/>
        <v/>
      </c>
      <c r="G99" s="56"/>
    </row>
    <row r="100" spans="1:7" ht="12.75">
      <c r="A100" s="35" t="str">
        <f t="shared" si="3"/>
        <v/>
      </c>
      <c r="B100" s="35">
        <f t="shared" si="4"/>
        <v>99</v>
      </c>
      <c r="C100" s="35" t="str">
        <f ca="1">OFFSET('h-lot'!A$1,ROUNDDOWN((ROW()-2)/5,0)*10,0)</f>
        <v/>
      </c>
      <c r="D100" s="35" t="s">
        <v>41</v>
      </c>
      <c r="E100" s="35" t="str">
        <f ca="1">OFFSET('h-lot'!A$4,ROUNDDOWN((ROW()-2)/5,0)*10,0)</f>
        <v/>
      </c>
      <c r="F100" s="47" t="str">
        <f t="shared" si="5"/>
        <v/>
      </c>
      <c r="G100" s="56"/>
    </row>
    <row r="101" spans="1:7" ht="12.75">
      <c r="A101" s="57" t="str">
        <f t="shared" si="3"/>
        <v/>
      </c>
      <c r="B101" s="57">
        <f t="shared" si="4"/>
        <v>100</v>
      </c>
      <c r="C101" s="57" t="str">
        <f ca="1">OFFSET('h-lot'!A$2,ROUNDDOWN((ROW()-2)/5,0)*10,0)</f>
        <v/>
      </c>
      <c r="D101" s="57" t="s">
        <v>41</v>
      </c>
      <c r="E101" s="57" t="str">
        <f ca="1">OFFSET('h-lot'!A$3,ROUNDDOWN((ROW()-2)/5,0)*10,0)</f>
        <v/>
      </c>
      <c r="F101" s="47" t="str">
        <f t="shared" si="5"/>
        <v/>
      </c>
      <c r="G101" s="56"/>
    </row>
    <row r="102" spans="1:7" ht="12.75">
      <c r="A102" s="37">
        <f>IF(LEN((ROW()+3)/5)&gt;2,"",(ROW()+3)/5)</f>
        <v>21</v>
      </c>
      <c r="B102" s="37">
        <f t="shared" si="4"/>
        <v>101</v>
      </c>
      <c r="C102" s="37" t="str">
        <f ca="1">OFFSET('h-lot'!A$10,ROUNDDOWN((ROW()-2)/5,0)*10,0)</f>
        <v/>
      </c>
      <c r="D102" s="37" t="s">
        <v>41</v>
      </c>
      <c r="E102" s="37" t="str">
        <f ca="1">OFFSET('h-lot'!A$7,ROUNDDOWN((ROW()-2)/5,0)*10,0)</f>
        <v/>
      </c>
      <c r="F102" s="47" t="str">
        <f t="shared" si="5"/>
        <v/>
      </c>
      <c r="G102" s="56"/>
    </row>
    <row r="103" spans="1:7" ht="12.75">
      <c r="A103" s="35" t="str">
        <f t="shared" si="3"/>
        <v/>
      </c>
      <c r="B103" s="35">
        <f t="shared" si="4"/>
        <v>102</v>
      </c>
      <c r="C103" s="35" t="str">
        <f ca="1">OFFSET('h-lot'!A$8,ROUNDDOWN((ROW()-2)/5,0)*10,0)</f>
        <v/>
      </c>
      <c r="D103" s="48" t="s">
        <v>41</v>
      </c>
      <c r="E103" s="35" t="str">
        <f ca="1">OFFSET('h-lot'!A$6,ROUNDDOWN((ROW()-2)/5,0)*10,0)</f>
        <v/>
      </c>
      <c r="F103" s="47" t="str">
        <f t="shared" si="5"/>
        <v/>
      </c>
      <c r="G103" s="56"/>
    </row>
    <row r="104" spans="1:7" ht="12.75">
      <c r="A104" s="35" t="str">
        <f t="shared" si="3"/>
        <v/>
      </c>
      <c r="B104" s="35">
        <f t="shared" si="4"/>
        <v>103</v>
      </c>
      <c r="C104" s="35" t="str">
        <f ca="1">OFFSET('h-lot'!A$9,ROUNDDOWN((ROW()-2)/5,0)*10,0)</f>
        <v/>
      </c>
      <c r="D104" s="35" t="s">
        <v>41</v>
      </c>
      <c r="E104" s="35" t="str">
        <f ca="1">OFFSET('h-lot'!A$5,ROUNDDOWN((ROW()-2)/5,0)*10,0)</f>
        <v/>
      </c>
      <c r="F104" s="47" t="str">
        <f t="shared" si="5"/>
        <v/>
      </c>
      <c r="G104" s="56"/>
    </row>
    <row r="105" spans="1:7" ht="12.75">
      <c r="A105" s="35" t="str">
        <f t="shared" si="3"/>
        <v/>
      </c>
      <c r="B105" s="35">
        <f t="shared" si="4"/>
        <v>104</v>
      </c>
      <c r="C105" s="35" t="str">
        <f ca="1">OFFSET('h-lot'!A$1,ROUNDDOWN((ROW()-2)/5,0)*10,0)</f>
        <v/>
      </c>
      <c r="D105" s="35" t="s">
        <v>41</v>
      </c>
      <c r="E105" s="35" t="str">
        <f ca="1">OFFSET('h-lot'!A$4,ROUNDDOWN((ROW()-2)/5,0)*10,0)</f>
        <v/>
      </c>
      <c r="F105" s="47" t="str">
        <f t="shared" si="5"/>
        <v/>
      </c>
      <c r="G105" s="56"/>
    </row>
    <row r="106" spans="1:7" ht="12.75">
      <c r="A106" s="57" t="str">
        <f t="shared" si="3"/>
        <v/>
      </c>
      <c r="B106" s="57">
        <f t="shared" si="4"/>
        <v>105</v>
      </c>
      <c r="C106" s="57" t="str">
        <f ca="1">OFFSET('h-lot'!A$2,ROUNDDOWN((ROW()-2)/5,0)*10,0)</f>
        <v/>
      </c>
      <c r="D106" s="57" t="s">
        <v>41</v>
      </c>
      <c r="E106" s="57" t="str">
        <f ca="1">OFFSET('h-lot'!A$3,ROUNDDOWN((ROW()-2)/5,0)*10,0)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48" bestFit="1" customWidth="1"/>
    <col min="9" max="9" width="1.57421875" style="48" bestFit="1" customWidth="1"/>
    <col min="10" max="10" width="15.57421875" style="48" bestFit="1" customWidth="1"/>
    <col min="11" max="16384" width="9.140625" style="48" customWidth="1"/>
  </cols>
  <sheetData>
    <row r="1" spans="1:8" ht="12.75">
      <c r="A1" s="4" t="s">
        <v>55</v>
      </c>
      <c r="B1" s="4" t="s">
        <v>42</v>
      </c>
      <c r="C1" s="4" t="s">
        <v>117</v>
      </c>
      <c r="F1" s="46" t="s">
        <v>64</v>
      </c>
      <c r="G1" s="45" t="s">
        <v>63</v>
      </c>
      <c r="H1" s="4"/>
    </row>
    <row r="2" spans="1:7" ht="12.75">
      <c r="A2" s="37">
        <f>IF(LEN((ROW()+3)/5)&gt;2,"",(ROW()+3)/5)</f>
        <v>1</v>
      </c>
      <c r="B2" s="37">
        <f aca="true" t="shared" si="0" ref="B2:B65">ROW()-1</f>
        <v>1</v>
      </c>
      <c r="C2" s="37" t="str">
        <f ca="1">OFFSET('h-lot'!A$3,ROUNDDOWN((ROW()-2)/5,0)*10,0)</f>
        <v/>
      </c>
      <c r="D2" s="37" t="s">
        <v>41</v>
      </c>
      <c r="E2" s="37" t="str">
        <f ca="1">OFFSET('h-lot'!A$10,ROUNDDOWN((ROW()-2)/5,0)*10,0)</f>
        <v/>
      </c>
      <c r="F2" s="47" t="str">
        <f>IF(G2=1,"1-0",IF(G2=3,"½-½",IF(G2=2,"0-1","")))</f>
        <v/>
      </c>
      <c r="G2" s="56"/>
    </row>
    <row r="3" spans="1:7" ht="12.75">
      <c r="A3" s="35" t="str">
        <f aca="true" t="shared" si="1" ref="A3:A46">IF(LEN((ROW()+3)/5)&gt;2,"",(ROW()+3)/5)</f>
        <v/>
      </c>
      <c r="B3" s="35">
        <f t="shared" si="0"/>
        <v>2</v>
      </c>
      <c r="C3" s="35" t="str">
        <f ca="1">OFFSET('h-lot'!A$4,ROUNDDOWN((ROW()-2)/5,0)*10,0)</f>
        <v/>
      </c>
      <c r="D3" s="48" t="s">
        <v>41</v>
      </c>
      <c r="E3" s="35" t="str">
        <f ca="1">OFFSET('h-lot'!A$2,ROUNDDOWN((ROW()-2)/5,0)*10,0)</f>
        <v/>
      </c>
      <c r="F3" s="47" t="str">
        <f aca="true" t="shared" si="2" ref="F3:F66">IF(G3=1,"1-0",IF(G3=3,"½-½",IF(G3=2,"0-1","")))</f>
        <v/>
      </c>
      <c r="G3" s="56"/>
    </row>
    <row r="4" spans="1:7" ht="12.75">
      <c r="A4" s="35" t="str">
        <f t="shared" si="1"/>
        <v/>
      </c>
      <c r="B4" s="35">
        <f t="shared" si="0"/>
        <v>3</v>
      </c>
      <c r="C4" s="35" t="str">
        <f ca="1">OFFSET('h-lot'!A$5,ROUNDDOWN((ROW()-2)/5,0)*10,0)</f>
        <v/>
      </c>
      <c r="D4" s="35" t="s">
        <v>41</v>
      </c>
      <c r="E4" s="35" t="str">
        <f ca="1">OFFSET('h-lot'!A$1,ROUNDDOWN((ROW()-2)/5,0)*10,0)</f>
        <v/>
      </c>
      <c r="F4" s="47" t="str">
        <f t="shared" si="2"/>
        <v/>
      </c>
      <c r="G4" s="56"/>
    </row>
    <row r="5" spans="1:7" ht="12.75">
      <c r="A5" s="35" t="str">
        <f t="shared" si="1"/>
        <v/>
      </c>
      <c r="B5" s="35">
        <f t="shared" si="0"/>
        <v>4</v>
      </c>
      <c r="C5" s="35" t="str">
        <f ca="1">OFFSET('h-lot'!A$6,ROUNDDOWN((ROW()-2)/5,0)*10,0)</f>
        <v/>
      </c>
      <c r="D5" s="35" t="s">
        <v>41</v>
      </c>
      <c r="E5" s="35" t="str">
        <f ca="1">OFFSET('h-lot'!A$9,ROUNDDOWN((ROW()-2)/5,0)*10,0)</f>
        <v/>
      </c>
      <c r="F5" s="47" t="str">
        <f t="shared" si="2"/>
        <v/>
      </c>
      <c r="G5" s="56"/>
    </row>
    <row r="6" spans="1:7" ht="12.75">
      <c r="A6" s="57" t="str">
        <f t="shared" si="1"/>
        <v/>
      </c>
      <c r="B6" s="57">
        <f t="shared" si="0"/>
        <v>5</v>
      </c>
      <c r="C6" s="57" t="str">
        <f ca="1">OFFSET('h-lot'!A$7,ROUNDDOWN((ROW()-2)/5,0)*10,0)</f>
        <v/>
      </c>
      <c r="D6" s="57" t="s">
        <v>41</v>
      </c>
      <c r="E6" s="57" t="str">
        <f ca="1">OFFSET('h-lot'!A$8,ROUNDDOWN((ROW()-2)/5,0)*10,0)</f>
        <v/>
      </c>
      <c r="F6" s="47" t="str">
        <f t="shared" si="2"/>
        <v/>
      </c>
      <c r="G6" s="56"/>
    </row>
    <row r="7" spans="1:7" ht="12.75">
      <c r="A7" s="37">
        <f>IF(LEN((ROW()+3)/5)&gt;2,"",(ROW()+3)/5)</f>
        <v>2</v>
      </c>
      <c r="B7" s="37">
        <f t="shared" si="0"/>
        <v>6</v>
      </c>
      <c r="C7" s="37" t="str">
        <f ca="1">OFFSET('h-lot'!A$3,ROUNDDOWN((ROW()-2)/5,0)*10,0)</f>
        <v/>
      </c>
      <c r="D7" s="37" t="s">
        <v>41</v>
      </c>
      <c r="E7" s="37" t="str">
        <f ca="1">OFFSET('h-lot'!A$10,ROUNDDOWN((ROW()-2)/5,0)*10,0)</f>
        <v/>
      </c>
      <c r="F7" s="47" t="str">
        <f t="shared" si="2"/>
        <v/>
      </c>
      <c r="G7" s="56"/>
    </row>
    <row r="8" spans="1:7" ht="12.75">
      <c r="A8" s="35" t="str">
        <f t="shared" si="1"/>
        <v/>
      </c>
      <c r="B8" s="35">
        <f t="shared" si="0"/>
        <v>7</v>
      </c>
      <c r="C8" s="35" t="str">
        <f ca="1">OFFSET('h-lot'!A$4,ROUNDDOWN((ROW()-2)/5,0)*10,0)</f>
        <v/>
      </c>
      <c r="D8" s="48" t="s">
        <v>41</v>
      </c>
      <c r="E8" s="35" t="str">
        <f ca="1">OFFSET('h-lot'!A$2,ROUNDDOWN((ROW()-2)/5,0)*10,0)</f>
        <v/>
      </c>
      <c r="F8" s="47" t="str">
        <f t="shared" si="2"/>
        <v/>
      </c>
      <c r="G8" s="56"/>
    </row>
    <row r="9" spans="1:7" ht="12.75">
      <c r="A9" s="35" t="str">
        <f t="shared" si="1"/>
        <v/>
      </c>
      <c r="B9" s="35">
        <f t="shared" si="0"/>
        <v>8</v>
      </c>
      <c r="C9" s="35" t="str">
        <f ca="1">OFFSET('h-lot'!A$5,ROUNDDOWN((ROW()-2)/5,0)*10,0)</f>
        <v/>
      </c>
      <c r="D9" s="35" t="s">
        <v>41</v>
      </c>
      <c r="E9" s="35" t="str">
        <f ca="1">OFFSET('h-lot'!A$1,ROUNDDOWN((ROW()-2)/5,0)*10,0)</f>
        <v/>
      </c>
      <c r="F9" s="47" t="str">
        <f t="shared" si="2"/>
        <v/>
      </c>
      <c r="G9" s="56"/>
    </row>
    <row r="10" spans="1:7" ht="12.75">
      <c r="A10" s="35" t="str">
        <f t="shared" si="1"/>
        <v/>
      </c>
      <c r="B10" s="35">
        <f t="shared" si="0"/>
        <v>9</v>
      </c>
      <c r="C10" s="35" t="str">
        <f ca="1">OFFSET('h-lot'!A$6,ROUNDDOWN((ROW()-2)/5,0)*10,0)</f>
        <v/>
      </c>
      <c r="D10" s="35" t="s">
        <v>41</v>
      </c>
      <c r="E10" s="35" t="str">
        <f ca="1">OFFSET('h-lot'!A$9,ROUNDDOWN((ROW()-2)/5,0)*10,0)</f>
        <v/>
      </c>
      <c r="F10" s="47" t="str">
        <f t="shared" si="2"/>
        <v/>
      </c>
      <c r="G10" s="56"/>
    </row>
    <row r="11" spans="1:7" ht="12.75">
      <c r="A11" s="57" t="str">
        <f t="shared" si="1"/>
        <v/>
      </c>
      <c r="B11" s="57">
        <f t="shared" si="0"/>
        <v>10</v>
      </c>
      <c r="C11" s="57" t="str">
        <f ca="1">OFFSET('h-lot'!A$7,ROUNDDOWN((ROW()-2)/5,0)*10,0)</f>
        <v/>
      </c>
      <c r="D11" s="57" t="s">
        <v>41</v>
      </c>
      <c r="E11" s="57" t="str">
        <f ca="1">OFFSET('h-lot'!A$8,ROUNDDOWN((ROW()-2)/5,0)*10,0)</f>
        <v/>
      </c>
      <c r="F11" s="47" t="str">
        <f t="shared" si="2"/>
        <v/>
      </c>
      <c r="G11" s="56"/>
    </row>
    <row r="12" spans="1:7" ht="12.75">
      <c r="A12" s="37">
        <f>IF(LEN((ROW()+3)/5)&gt;2,"",(ROW()+3)/5)</f>
        <v>3</v>
      </c>
      <c r="B12" s="37">
        <f t="shared" si="0"/>
        <v>11</v>
      </c>
      <c r="C12" s="37" t="str">
        <f ca="1">OFFSET('h-lot'!A$3,ROUNDDOWN((ROW()-2)/5,0)*10,0)</f>
        <v/>
      </c>
      <c r="D12" s="37" t="s">
        <v>41</v>
      </c>
      <c r="E12" s="37" t="str">
        <f ca="1">OFFSET('h-lot'!A$10,ROUNDDOWN((ROW()-2)/5,0)*10,0)</f>
        <v/>
      </c>
      <c r="F12" s="47" t="str">
        <f t="shared" si="2"/>
        <v/>
      </c>
      <c r="G12" s="56"/>
    </row>
    <row r="13" spans="1:7" ht="12.75">
      <c r="A13" s="35" t="str">
        <f t="shared" si="1"/>
        <v/>
      </c>
      <c r="B13" s="35">
        <f t="shared" si="0"/>
        <v>12</v>
      </c>
      <c r="C13" s="35" t="str">
        <f ca="1">OFFSET('h-lot'!A$4,ROUNDDOWN((ROW()-2)/5,0)*10,0)</f>
        <v/>
      </c>
      <c r="D13" s="48" t="s">
        <v>41</v>
      </c>
      <c r="E13" s="35" t="str">
        <f ca="1">OFFSET('h-lot'!A$2,ROUNDDOWN((ROW()-2)/5,0)*10,0)</f>
        <v/>
      </c>
      <c r="F13" s="47" t="str">
        <f t="shared" si="2"/>
        <v/>
      </c>
      <c r="G13" s="56"/>
    </row>
    <row r="14" spans="1:7" ht="12.75">
      <c r="A14" s="35" t="str">
        <f t="shared" si="1"/>
        <v/>
      </c>
      <c r="B14" s="35">
        <f t="shared" si="0"/>
        <v>13</v>
      </c>
      <c r="C14" s="35" t="str">
        <f ca="1">OFFSET('h-lot'!A$5,ROUNDDOWN((ROW()-2)/5,0)*10,0)</f>
        <v/>
      </c>
      <c r="D14" s="35" t="s">
        <v>41</v>
      </c>
      <c r="E14" s="35" t="str">
        <f ca="1">OFFSET('h-lot'!A$1,ROUNDDOWN((ROW()-2)/5,0)*10,0)</f>
        <v/>
      </c>
      <c r="F14" s="47" t="str">
        <f t="shared" si="2"/>
        <v/>
      </c>
      <c r="G14" s="56"/>
    </row>
    <row r="15" spans="1:7" ht="12.75">
      <c r="A15" s="35" t="str">
        <f t="shared" si="1"/>
        <v/>
      </c>
      <c r="B15" s="35">
        <f t="shared" si="0"/>
        <v>14</v>
      </c>
      <c r="C15" s="35" t="str">
        <f ca="1">OFFSET('h-lot'!A$6,ROUNDDOWN((ROW()-2)/5,0)*10,0)</f>
        <v/>
      </c>
      <c r="D15" s="35" t="s">
        <v>41</v>
      </c>
      <c r="E15" s="35" t="str">
        <f ca="1">OFFSET('h-lot'!A$9,ROUNDDOWN((ROW()-2)/5,0)*10,0)</f>
        <v/>
      </c>
      <c r="F15" s="47" t="str">
        <f t="shared" si="2"/>
        <v/>
      </c>
      <c r="G15" s="56"/>
    </row>
    <row r="16" spans="1:7" ht="12.75">
      <c r="A16" s="57" t="str">
        <f t="shared" si="1"/>
        <v/>
      </c>
      <c r="B16" s="57">
        <f t="shared" si="0"/>
        <v>15</v>
      </c>
      <c r="C16" s="57" t="str">
        <f ca="1">OFFSET('h-lot'!A$7,ROUNDDOWN((ROW()-2)/5,0)*10,0)</f>
        <v/>
      </c>
      <c r="D16" s="57" t="s">
        <v>41</v>
      </c>
      <c r="E16" s="57" t="str">
        <f ca="1">OFFSET('h-lot'!A$8,ROUNDDOWN((ROW()-2)/5,0)*10,0)</f>
        <v/>
      </c>
      <c r="F16" s="47" t="str">
        <f t="shared" si="2"/>
        <v/>
      </c>
      <c r="G16" s="56"/>
    </row>
    <row r="17" spans="1:7" ht="12.75">
      <c r="A17" s="37">
        <f>IF(LEN((ROW()+3)/5)&gt;2,"",(ROW()+3)/5)</f>
        <v>4</v>
      </c>
      <c r="B17" s="37">
        <f t="shared" si="0"/>
        <v>16</v>
      </c>
      <c r="C17" s="37" t="str">
        <f ca="1">OFFSET('h-lot'!A$3,ROUNDDOWN((ROW()-2)/5,0)*10,0)</f>
        <v/>
      </c>
      <c r="D17" s="37" t="s">
        <v>41</v>
      </c>
      <c r="E17" s="37" t="str">
        <f ca="1">OFFSET('h-lot'!A$10,ROUNDDOWN((ROW()-2)/5,0)*10,0)</f>
        <v/>
      </c>
      <c r="F17" s="47" t="str">
        <f t="shared" si="2"/>
        <v/>
      </c>
      <c r="G17" s="56"/>
    </row>
    <row r="18" spans="1:7" ht="12.75">
      <c r="A18" s="35" t="str">
        <f t="shared" si="1"/>
        <v/>
      </c>
      <c r="B18" s="35">
        <f t="shared" si="0"/>
        <v>17</v>
      </c>
      <c r="C18" s="35" t="str">
        <f ca="1">OFFSET('h-lot'!A$4,ROUNDDOWN((ROW()-2)/5,0)*10,0)</f>
        <v/>
      </c>
      <c r="D18" s="48" t="s">
        <v>41</v>
      </c>
      <c r="E18" s="35" t="str">
        <f ca="1">OFFSET('h-lot'!A$2,ROUNDDOWN((ROW()-2)/5,0)*10,0)</f>
        <v/>
      </c>
      <c r="F18" s="47" t="str">
        <f t="shared" si="2"/>
        <v/>
      </c>
      <c r="G18" s="56"/>
    </row>
    <row r="19" spans="1:7" ht="12.75">
      <c r="A19" s="35" t="str">
        <f t="shared" si="1"/>
        <v/>
      </c>
      <c r="B19" s="35">
        <f t="shared" si="0"/>
        <v>18</v>
      </c>
      <c r="C19" s="35" t="str">
        <f ca="1">OFFSET('h-lot'!A$5,ROUNDDOWN((ROW()-2)/5,0)*10,0)</f>
        <v/>
      </c>
      <c r="D19" s="35" t="s">
        <v>41</v>
      </c>
      <c r="E19" s="35" t="str">
        <f ca="1">OFFSET('h-lot'!A$1,ROUNDDOWN((ROW()-2)/5,0)*10,0)</f>
        <v/>
      </c>
      <c r="F19" s="47" t="str">
        <f t="shared" si="2"/>
        <v/>
      </c>
      <c r="G19" s="56"/>
    </row>
    <row r="20" spans="1:7" ht="12.75">
      <c r="A20" s="35" t="str">
        <f t="shared" si="1"/>
        <v/>
      </c>
      <c r="B20" s="35">
        <f t="shared" si="0"/>
        <v>19</v>
      </c>
      <c r="C20" s="35" t="str">
        <f ca="1">OFFSET('h-lot'!A$6,ROUNDDOWN((ROW()-2)/5,0)*10,0)</f>
        <v/>
      </c>
      <c r="D20" s="35" t="s">
        <v>41</v>
      </c>
      <c r="E20" s="35" t="str">
        <f ca="1">OFFSET('h-lot'!A$9,ROUNDDOWN((ROW()-2)/5,0)*10,0)</f>
        <v/>
      </c>
      <c r="F20" s="47" t="str">
        <f t="shared" si="2"/>
        <v/>
      </c>
      <c r="G20" s="56"/>
    </row>
    <row r="21" spans="1:7" ht="12.75">
      <c r="A21" s="57" t="str">
        <f t="shared" si="1"/>
        <v/>
      </c>
      <c r="B21" s="57">
        <f t="shared" si="0"/>
        <v>20</v>
      </c>
      <c r="C21" s="57" t="str">
        <f ca="1">OFFSET('h-lot'!A$7,ROUNDDOWN((ROW()-2)/5,0)*10,0)</f>
        <v/>
      </c>
      <c r="D21" s="57" t="s">
        <v>41</v>
      </c>
      <c r="E21" s="57" t="str">
        <f ca="1">OFFSET('h-lot'!A$8,ROUNDDOWN((ROW()-2)/5,0)*10,0)</f>
        <v/>
      </c>
      <c r="F21" s="47" t="str">
        <f t="shared" si="2"/>
        <v/>
      </c>
      <c r="G21" s="56"/>
    </row>
    <row r="22" spans="1:7" ht="12.75">
      <c r="A22" s="37">
        <f>IF(LEN((ROW()+3)/5)&gt;2,"",(ROW()+3)/5)</f>
        <v>5</v>
      </c>
      <c r="B22" s="37">
        <f t="shared" si="0"/>
        <v>21</v>
      </c>
      <c r="C22" s="37" t="str">
        <f ca="1">OFFSET('h-lot'!A$3,ROUNDDOWN((ROW()-2)/5,0)*10,0)</f>
        <v/>
      </c>
      <c r="D22" s="37" t="s">
        <v>41</v>
      </c>
      <c r="E22" s="37" t="str">
        <f ca="1">OFFSET('h-lot'!A$10,ROUNDDOWN((ROW()-2)/5,0)*10,0)</f>
        <v/>
      </c>
      <c r="F22" s="47" t="str">
        <f t="shared" si="2"/>
        <v/>
      </c>
      <c r="G22" s="56"/>
    </row>
    <row r="23" spans="1:7" ht="12.75">
      <c r="A23" s="35" t="str">
        <f t="shared" si="1"/>
        <v/>
      </c>
      <c r="B23" s="35">
        <f t="shared" si="0"/>
        <v>22</v>
      </c>
      <c r="C23" s="35" t="str">
        <f ca="1">OFFSET('h-lot'!A$4,ROUNDDOWN((ROW()-2)/5,0)*10,0)</f>
        <v/>
      </c>
      <c r="D23" s="48" t="s">
        <v>41</v>
      </c>
      <c r="E23" s="35" t="str">
        <f ca="1">OFFSET('h-lot'!A$2,ROUNDDOWN((ROW()-2)/5,0)*10,0)</f>
        <v/>
      </c>
      <c r="F23" s="47" t="str">
        <f t="shared" si="2"/>
        <v/>
      </c>
      <c r="G23" s="56"/>
    </row>
    <row r="24" spans="1:7" ht="12.75">
      <c r="A24" s="35" t="str">
        <f t="shared" si="1"/>
        <v/>
      </c>
      <c r="B24" s="35">
        <f t="shared" si="0"/>
        <v>23</v>
      </c>
      <c r="C24" s="35" t="str">
        <f ca="1">OFFSET('h-lot'!A$5,ROUNDDOWN((ROW()-2)/5,0)*10,0)</f>
        <v/>
      </c>
      <c r="D24" s="35" t="s">
        <v>41</v>
      </c>
      <c r="E24" s="35" t="str">
        <f ca="1">OFFSET('h-lot'!A$1,ROUNDDOWN((ROW()-2)/5,0)*10,0)</f>
        <v/>
      </c>
      <c r="F24" s="47" t="str">
        <f t="shared" si="2"/>
        <v/>
      </c>
      <c r="G24" s="56"/>
    </row>
    <row r="25" spans="1:7" ht="12.75">
      <c r="A25" s="35" t="str">
        <f t="shared" si="1"/>
        <v/>
      </c>
      <c r="B25" s="35">
        <f t="shared" si="0"/>
        <v>24</v>
      </c>
      <c r="C25" s="35" t="str">
        <f ca="1">OFFSET('h-lot'!A$6,ROUNDDOWN((ROW()-2)/5,0)*10,0)</f>
        <v/>
      </c>
      <c r="D25" s="35" t="s">
        <v>41</v>
      </c>
      <c r="E25" s="35" t="str">
        <f ca="1">OFFSET('h-lot'!A$9,ROUNDDOWN((ROW()-2)/5,0)*10,0)</f>
        <v/>
      </c>
      <c r="F25" s="47" t="str">
        <f t="shared" si="2"/>
        <v/>
      </c>
      <c r="G25" s="56"/>
    </row>
    <row r="26" spans="1:7" ht="12.75">
      <c r="A26" s="57" t="str">
        <f t="shared" si="1"/>
        <v/>
      </c>
      <c r="B26" s="57">
        <f t="shared" si="0"/>
        <v>25</v>
      </c>
      <c r="C26" s="57" t="str">
        <f ca="1">OFFSET('h-lot'!A$7,ROUNDDOWN((ROW()-2)/5,0)*10,0)</f>
        <v/>
      </c>
      <c r="D26" s="57" t="s">
        <v>41</v>
      </c>
      <c r="E26" s="57" t="str">
        <f ca="1">OFFSET('h-lot'!A$8,ROUNDDOWN((ROW()-2)/5,0)*10,0)</f>
        <v/>
      </c>
      <c r="F26" s="47" t="str">
        <f t="shared" si="2"/>
        <v/>
      </c>
      <c r="G26" s="56"/>
    </row>
    <row r="27" spans="1:7" ht="12.75">
      <c r="A27" s="37">
        <f>IF(LEN((ROW()+3)/5)&gt;2,"",(ROW()+3)/5)</f>
        <v>6</v>
      </c>
      <c r="B27" s="37">
        <f t="shared" si="0"/>
        <v>26</v>
      </c>
      <c r="C27" s="37" t="str">
        <f ca="1">OFFSET('h-lot'!A$3,ROUNDDOWN((ROW()-2)/5,0)*10,0)</f>
        <v/>
      </c>
      <c r="D27" s="37" t="s">
        <v>41</v>
      </c>
      <c r="E27" s="37" t="str">
        <f ca="1">OFFSET('h-lot'!A$10,ROUNDDOWN((ROW()-2)/5,0)*10,0)</f>
        <v/>
      </c>
      <c r="F27" s="47" t="str">
        <f t="shared" si="2"/>
        <v/>
      </c>
      <c r="G27" s="56"/>
    </row>
    <row r="28" spans="1:7" ht="12.75">
      <c r="A28" s="35" t="str">
        <f t="shared" si="1"/>
        <v/>
      </c>
      <c r="B28" s="35">
        <f t="shared" si="0"/>
        <v>27</v>
      </c>
      <c r="C28" s="35" t="str">
        <f ca="1">OFFSET('h-lot'!A$4,ROUNDDOWN((ROW()-2)/5,0)*10,0)</f>
        <v/>
      </c>
      <c r="D28" s="48" t="s">
        <v>41</v>
      </c>
      <c r="E28" s="35" t="str">
        <f ca="1">OFFSET('h-lot'!A$2,ROUNDDOWN((ROW()-2)/5,0)*10,0)</f>
        <v/>
      </c>
      <c r="F28" s="47" t="str">
        <f t="shared" si="2"/>
        <v/>
      </c>
      <c r="G28" s="56"/>
    </row>
    <row r="29" spans="1:7" ht="12.75">
      <c r="A29" s="35" t="str">
        <f t="shared" si="1"/>
        <v/>
      </c>
      <c r="B29" s="35">
        <f t="shared" si="0"/>
        <v>28</v>
      </c>
      <c r="C29" s="35" t="str">
        <f ca="1">OFFSET('h-lot'!A$5,ROUNDDOWN((ROW()-2)/5,0)*10,0)</f>
        <v/>
      </c>
      <c r="D29" s="35" t="s">
        <v>41</v>
      </c>
      <c r="E29" s="35" t="str">
        <f ca="1">OFFSET('h-lot'!A$1,ROUNDDOWN((ROW()-2)/5,0)*10,0)</f>
        <v/>
      </c>
      <c r="F29" s="47" t="str">
        <f t="shared" si="2"/>
        <v/>
      </c>
      <c r="G29" s="56"/>
    </row>
    <row r="30" spans="1:7" ht="12.75">
      <c r="A30" s="35" t="str">
        <f t="shared" si="1"/>
        <v/>
      </c>
      <c r="B30" s="35">
        <f t="shared" si="0"/>
        <v>29</v>
      </c>
      <c r="C30" s="35" t="str">
        <f ca="1">OFFSET('h-lot'!A$6,ROUNDDOWN((ROW()-2)/5,0)*10,0)</f>
        <v/>
      </c>
      <c r="D30" s="35" t="s">
        <v>41</v>
      </c>
      <c r="E30" s="35" t="str">
        <f ca="1">OFFSET('h-lot'!A$9,ROUNDDOWN((ROW()-2)/5,0)*10,0)</f>
        <v/>
      </c>
      <c r="F30" s="47" t="str">
        <f t="shared" si="2"/>
        <v/>
      </c>
      <c r="G30" s="56"/>
    </row>
    <row r="31" spans="1:7" ht="12.75">
      <c r="A31" s="57" t="str">
        <f t="shared" si="1"/>
        <v/>
      </c>
      <c r="B31" s="57">
        <f t="shared" si="0"/>
        <v>30</v>
      </c>
      <c r="C31" s="57" t="str">
        <f ca="1">OFFSET('h-lot'!A$7,ROUNDDOWN((ROW()-2)/5,0)*10,0)</f>
        <v/>
      </c>
      <c r="D31" s="57" t="s">
        <v>41</v>
      </c>
      <c r="E31" s="57" t="str">
        <f ca="1">OFFSET('h-lot'!A$8,ROUNDDOWN((ROW()-2)/5,0)*10,0)</f>
        <v/>
      </c>
      <c r="F31" s="47" t="str">
        <f t="shared" si="2"/>
        <v/>
      </c>
      <c r="G31" s="56"/>
    </row>
    <row r="32" spans="1:7" ht="12.75">
      <c r="A32" s="37">
        <f>IF(LEN((ROW()+3)/5)&gt;2,"",(ROW()+3)/5)</f>
        <v>7</v>
      </c>
      <c r="B32" s="37">
        <f t="shared" si="0"/>
        <v>31</v>
      </c>
      <c r="C32" s="37" t="str">
        <f ca="1">OFFSET('h-lot'!A$3,ROUNDDOWN((ROW()-2)/5,0)*10,0)</f>
        <v/>
      </c>
      <c r="D32" s="37" t="s">
        <v>41</v>
      </c>
      <c r="E32" s="37" t="str">
        <f ca="1">OFFSET('h-lot'!A$10,ROUNDDOWN((ROW()-2)/5,0)*10,0)</f>
        <v/>
      </c>
      <c r="F32" s="47" t="str">
        <f t="shared" si="2"/>
        <v/>
      </c>
      <c r="G32" s="56"/>
    </row>
    <row r="33" spans="1:7" ht="12.75">
      <c r="A33" s="35" t="str">
        <f t="shared" si="1"/>
        <v/>
      </c>
      <c r="B33" s="35">
        <f t="shared" si="0"/>
        <v>32</v>
      </c>
      <c r="C33" s="35" t="str">
        <f ca="1">OFFSET('h-lot'!A$4,ROUNDDOWN((ROW()-2)/5,0)*10,0)</f>
        <v/>
      </c>
      <c r="D33" s="48" t="s">
        <v>41</v>
      </c>
      <c r="E33" s="35" t="str">
        <f ca="1">OFFSET('h-lot'!A$2,ROUNDDOWN((ROW()-2)/5,0)*10,0)</f>
        <v/>
      </c>
      <c r="F33" s="47" t="str">
        <f t="shared" si="2"/>
        <v/>
      </c>
      <c r="G33" s="56"/>
    </row>
    <row r="34" spans="1:7" ht="12.75">
      <c r="A34" s="35" t="str">
        <f t="shared" si="1"/>
        <v/>
      </c>
      <c r="B34" s="35">
        <f t="shared" si="0"/>
        <v>33</v>
      </c>
      <c r="C34" s="35" t="str">
        <f ca="1">OFFSET('h-lot'!A$5,ROUNDDOWN((ROW()-2)/5,0)*10,0)</f>
        <v/>
      </c>
      <c r="D34" s="35" t="s">
        <v>41</v>
      </c>
      <c r="E34" s="35" t="str">
        <f ca="1">OFFSET('h-lot'!A$1,ROUNDDOWN((ROW()-2)/5,0)*10,0)</f>
        <v/>
      </c>
      <c r="F34" s="47" t="str">
        <f t="shared" si="2"/>
        <v/>
      </c>
      <c r="G34" s="56"/>
    </row>
    <row r="35" spans="1:7" ht="12.75">
      <c r="A35" s="35" t="str">
        <f t="shared" si="1"/>
        <v/>
      </c>
      <c r="B35" s="35">
        <f t="shared" si="0"/>
        <v>34</v>
      </c>
      <c r="C35" s="35" t="str">
        <f ca="1">OFFSET('h-lot'!A$6,ROUNDDOWN((ROW()-2)/5,0)*10,0)</f>
        <v/>
      </c>
      <c r="D35" s="35" t="s">
        <v>41</v>
      </c>
      <c r="E35" s="35" t="str">
        <f ca="1">OFFSET('h-lot'!A$9,ROUNDDOWN((ROW()-2)/5,0)*10,0)</f>
        <v/>
      </c>
      <c r="F35" s="47" t="str">
        <f t="shared" si="2"/>
        <v/>
      </c>
      <c r="G35" s="56"/>
    </row>
    <row r="36" spans="1:7" ht="12.75">
      <c r="A36" s="57" t="str">
        <f t="shared" si="1"/>
        <v/>
      </c>
      <c r="B36" s="57">
        <f t="shared" si="0"/>
        <v>35</v>
      </c>
      <c r="C36" s="57" t="str">
        <f ca="1">OFFSET('h-lot'!A$7,ROUNDDOWN((ROW()-2)/5,0)*10,0)</f>
        <v/>
      </c>
      <c r="D36" s="57" t="s">
        <v>41</v>
      </c>
      <c r="E36" s="57" t="str">
        <f ca="1">OFFSET('h-lot'!A$8,ROUNDDOWN((ROW()-2)/5,0)*10,0)</f>
        <v/>
      </c>
      <c r="F36" s="47" t="str">
        <f t="shared" si="2"/>
        <v/>
      </c>
      <c r="G36" s="56"/>
    </row>
    <row r="37" spans="1:7" ht="12.75">
      <c r="A37" s="37">
        <f>IF(LEN((ROW()+3)/5)&gt;2,"",(ROW()+3)/5)</f>
        <v>8</v>
      </c>
      <c r="B37" s="37">
        <f t="shared" si="0"/>
        <v>36</v>
      </c>
      <c r="C37" s="37" t="str">
        <f ca="1">OFFSET('h-lot'!A$3,ROUNDDOWN((ROW()-2)/5,0)*10,0)</f>
        <v/>
      </c>
      <c r="D37" s="37" t="s">
        <v>41</v>
      </c>
      <c r="E37" s="37" t="str">
        <f ca="1">OFFSET('h-lot'!A$10,ROUNDDOWN((ROW()-2)/5,0)*10,0)</f>
        <v/>
      </c>
      <c r="F37" s="47" t="str">
        <f t="shared" si="2"/>
        <v/>
      </c>
      <c r="G37" s="56"/>
    </row>
    <row r="38" spans="1:7" ht="12.75">
      <c r="A38" s="35" t="str">
        <f t="shared" si="1"/>
        <v/>
      </c>
      <c r="B38" s="35">
        <f t="shared" si="0"/>
        <v>37</v>
      </c>
      <c r="C38" s="35" t="str">
        <f ca="1">OFFSET('h-lot'!A$4,ROUNDDOWN((ROW()-2)/5,0)*10,0)</f>
        <v/>
      </c>
      <c r="D38" s="48" t="s">
        <v>41</v>
      </c>
      <c r="E38" s="35" t="str">
        <f ca="1">OFFSET('h-lot'!A$2,ROUNDDOWN((ROW()-2)/5,0)*10,0)</f>
        <v/>
      </c>
      <c r="F38" s="47" t="str">
        <f t="shared" si="2"/>
        <v/>
      </c>
      <c r="G38" s="56"/>
    </row>
    <row r="39" spans="1:7" ht="12.75">
      <c r="A39" s="35" t="str">
        <f t="shared" si="1"/>
        <v/>
      </c>
      <c r="B39" s="35">
        <f t="shared" si="0"/>
        <v>38</v>
      </c>
      <c r="C39" s="35" t="str">
        <f ca="1">OFFSET('h-lot'!A$5,ROUNDDOWN((ROW()-2)/5,0)*10,0)</f>
        <v/>
      </c>
      <c r="D39" s="35" t="s">
        <v>41</v>
      </c>
      <c r="E39" s="35" t="str">
        <f ca="1">OFFSET('h-lot'!A$1,ROUNDDOWN((ROW()-2)/5,0)*10,0)</f>
        <v/>
      </c>
      <c r="F39" s="47" t="str">
        <f t="shared" si="2"/>
        <v/>
      </c>
      <c r="G39" s="56"/>
    </row>
    <row r="40" spans="1:7" ht="12.75">
      <c r="A40" s="35" t="str">
        <f t="shared" si="1"/>
        <v/>
      </c>
      <c r="B40" s="35">
        <f t="shared" si="0"/>
        <v>39</v>
      </c>
      <c r="C40" s="35" t="str">
        <f ca="1">OFFSET('h-lot'!A$6,ROUNDDOWN((ROW()-2)/5,0)*10,0)</f>
        <v/>
      </c>
      <c r="D40" s="35" t="s">
        <v>41</v>
      </c>
      <c r="E40" s="35" t="str">
        <f ca="1">OFFSET('h-lot'!A$9,ROUNDDOWN((ROW()-2)/5,0)*10,0)</f>
        <v/>
      </c>
      <c r="F40" s="47" t="str">
        <f t="shared" si="2"/>
        <v/>
      </c>
      <c r="G40" s="56"/>
    </row>
    <row r="41" spans="1:7" ht="12.75">
      <c r="A41" s="57" t="str">
        <f t="shared" si="1"/>
        <v/>
      </c>
      <c r="B41" s="57">
        <f t="shared" si="0"/>
        <v>40</v>
      </c>
      <c r="C41" s="57" t="str">
        <f ca="1">OFFSET('h-lot'!A$7,ROUNDDOWN((ROW()-2)/5,0)*10,0)</f>
        <v/>
      </c>
      <c r="D41" s="57" t="s">
        <v>41</v>
      </c>
      <c r="E41" s="57" t="str">
        <f ca="1">OFFSET('h-lot'!A$8,ROUNDDOWN((ROW()-2)/5,0)*10,0)</f>
        <v/>
      </c>
      <c r="F41" s="47" t="str">
        <f t="shared" si="2"/>
        <v/>
      </c>
      <c r="G41" s="56"/>
    </row>
    <row r="42" spans="1:7" ht="12.75">
      <c r="A42" s="37">
        <f>IF(LEN((ROW()+3)/5)&gt;2,"",(ROW()+3)/5)</f>
        <v>9</v>
      </c>
      <c r="B42" s="37">
        <f t="shared" si="0"/>
        <v>41</v>
      </c>
      <c r="C42" s="37" t="str">
        <f ca="1">OFFSET('h-lot'!A$3,ROUNDDOWN((ROW()-2)/5,0)*10,0)</f>
        <v/>
      </c>
      <c r="D42" s="37" t="s">
        <v>41</v>
      </c>
      <c r="E42" s="37" t="str">
        <f ca="1">OFFSET('h-lot'!A$10,ROUNDDOWN((ROW()-2)/5,0)*10,0)</f>
        <v/>
      </c>
      <c r="F42" s="47" t="str">
        <f t="shared" si="2"/>
        <v/>
      </c>
      <c r="G42" s="56"/>
    </row>
    <row r="43" spans="1:7" ht="12.75">
      <c r="A43" s="35" t="str">
        <f t="shared" si="1"/>
        <v/>
      </c>
      <c r="B43" s="35">
        <f t="shared" si="0"/>
        <v>42</v>
      </c>
      <c r="C43" s="35" t="str">
        <f ca="1">OFFSET('h-lot'!A$4,ROUNDDOWN((ROW()-2)/5,0)*10,0)</f>
        <v/>
      </c>
      <c r="D43" s="48" t="s">
        <v>41</v>
      </c>
      <c r="E43" s="35" t="str">
        <f ca="1">OFFSET('h-lot'!A$2,ROUNDDOWN((ROW()-2)/5,0)*10,0)</f>
        <v/>
      </c>
      <c r="F43" s="47" t="str">
        <f t="shared" si="2"/>
        <v/>
      </c>
      <c r="G43" s="56"/>
    </row>
    <row r="44" spans="1:7" ht="12.75">
      <c r="A44" s="35" t="str">
        <f t="shared" si="1"/>
        <v/>
      </c>
      <c r="B44" s="35">
        <f t="shared" si="0"/>
        <v>43</v>
      </c>
      <c r="C44" s="35" t="str">
        <f ca="1">OFFSET('h-lot'!A$5,ROUNDDOWN((ROW()-2)/5,0)*10,0)</f>
        <v/>
      </c>
      <c r="D44" s="35" t="s">
        <v>41</v>
      </c>
      <c r="E44" s="35" t="str">
        <f ca="1">OFFSET('h-lot'!A$1,ROUNDDOWN((ROW()-2)/5,0)*10,0)</f>
        <v/>
      </c>
      <c r="F44" s="47" t="str">
        <f t="shared" si="2"/>
        <v/>
      </c>
      <c r="G44" s="56"/>
    </row>
    <row r="45" spans="1:7" ht="12.75">
      <c r="A45" s="35" t="str">
        <f t="shared" si="1"/>
        <v/>
      </c>
      <c r="B45" s="35">
        <f t="shared" si="0"/>
        <v>44</v>
      </c>
      <c r="C45" s="35" t="str">
        <f ca="1">OFFSET('h-lot'!A$6,ROUNDDOWN((ROW()-2)/5,0)*10,0)</f>
        <v/>
      </c>
      <c r="D45" s="35" t="s">
        <v>41</v>
      </c>
      <c r="E45" s="35" t="str">
        <f ca="1">OFFSET('h-lot'!A$9,ROUNDDOWN((ROW()-2)/5,0)*10,0)</f>
        <v/>
      </c>
      <c r="F45" s="47" t="str">
        <f t="shared" si="2"/>
        <v/>
      </c>
      <c r="G45" s="56"/>
    </row>
    <row r="46" spans="1:7" ht="12.75">
      <c r="A46" s="57" t="str">
        <f t="shared" si="1"/>
        <v/>
      </c>
      <c r="B46" s="57">
        <f t="shared" si="0"/>
        <v>45</v>
      </c>
      <c r="C46" s="57" t="str">
        <f ca="1">OFFSET('h-lot'!A$7,ROUNDDOWN((ROW()-2)/5,0)*10,0)</f>
        <v/>
      </c>
      <c r="D46" s="57" t="s">
        <v>41</v>
      </c>
      <c r="E46" s="57" t="str">
        <f ca="1">OFFSET('h-lot'!A$8,ROUNDDOWN((ROW()-2)/5,0)*10,0)</f>
        <v/>
      </c>
      <c r="F46" s="47" t="str">
        <f t="shared" si="2"/>
        <v/>
      </c>
      <c r="G46" s="56"/>
    </row>
    <row r="47" spans="1:7" ht="12.75">
      <c r="A47" s="37">
        <f>IF(LEN((ROW()+3)/5)&gt;2,"",(ROW()+3)/5)</f>
        <v>10</v>
      </c>
      <c r="B47" s="37">
        <f t="shared" si="0"/>
        <v>46</v>
      </c>
      <c r="C47" s="37" t="str">
        <f ca="1">OFFSET('h-lot'!A$3,ROUNDDOWN((ROW()-2)/5,0)*10,0)</f>
        <v/>
      </c>
      <c r="D47" s="37" t="s">
        <v>41</v>
      </c>
      <c r="E47" s="37" t="str">
        <f ca="1">OFFSET('h-lot'!A$10,ROUNDDOWN((ROW()-2)/5,0)*10,0)</f>
        <v/>
      </c>
      <c r="F47" s="47" t="str">
        <f t="shared" si="2"/>
        <v/>
      </c>
      <c r="G47" s="56"/>
    </row>
    <row r="48" spans="1:7" ht="12.75">
      <c r="A48" s="35" t="str">
        <f aca="true" t="shared" si="3" ref="A48:A106">IF(LEN((ROW()+3)/5)&gt;2,"",(ROW()+3)/5)</f>
        <v/>
      </c>
      <c r="B48" s="35">
        <f t="shared" si="0"/>
        <v>47</v>
      </c>
      <c r="C48" s="35" t="str">
        <f ca="1">OFFSET('h-lot'!A$4,ROUNDDOWN((ROW()-2)/5,0)*10,0)</f>
        <v/>
      </c>
      <c r="D48" s="48" t="s">
        <v>41</v>
      </c>
      <c r="E48" s="35" t="str">
        <f ca="1">OFFSET('h-lot'!A$2,ROUNDDOWN((ROW()-2)/5,0)*10,0)</f>
        <v/>
      </c>
      <c r="F48" s="47" t="str">
        <f t="shared" si="2"/>
        <v/>
      </c>
      <c r="G48" s="56"/>
    </row>
    <row r="49" spans="1:7" ht="12.75">
      <c r="A49" s="35" t="str">
        <f t="shared" si="3"/>
        <v/>
      </c>
      <c r="B49" s="35">
        <f t="shared" si="0"/>
        <v>48</v>
      </c>
      <c r="C49" s="35" t="str">
        <f ca="1">OFFSET('h-lot'!A$5,ROUNDDOWN((ROW()-2)/5,0)*10,0)</f>
        <v/>
      </c>
      <c r="D49" s="35" t="s">
        <v>41</v>
      </c>
      <c r="E49" s="35" t="str">
        <f ca="1">OFFSET('h-lot'!A$1,ROUNDDOWN((ROW()-2)/5,0)*10,0)</f>
        <v/>
      </c>
      <c r="F49" s="47" t="str">
        <f t="shared" si="2"/>
        <v/>
      </c>
      <c r="G49" s="56"/>
    </row>
    <row r="50" spans="1:7" ht="12.75">
      <c r="A50" s="35" t="str">
        <f t="shared" si="3"/>
        <v/>
      </c>
      <c r="B50" s="35">
        <f t="shared" si="0"/>
        <v>49</v>
      </c>
      <c r="C50" s="35" t="str">
        <f ca="1">OFFSET('h-lot'!A$6,ROUNDDOWN((ROW()-2)/5,0)*10,0)</f>
        <v/>
      </c>
      <c r="D50" s="35" t="s">
        <v>41</v>
      </c>
      <c r="E50" s="35" t="str">
        <f ca="1">OFFSET('h-lot'!A$9,ROUNDDOWN((ROW()-2)/5,0)*10,0)</f>
        <v/>
      </c>
      <c r="F50" s="47" t="str">
        <f t="shared" si="2"/>
        <v/>
      </c>
      <c r="G50" s="56"/>
    </row>
    <row r="51" spans="1:7" ht="12.75">
      <c r="A51" s="57" t="str">
        <f t="shared" si="3"/>
        <v/>
      </c>
      <c r="B51" s="57">
        <f t="shared" si="0"/>
        <v>50</v>
      </c>
      <c r="C51" s="57" t="str">
        <f ca="1">OFFSET('h-lot'!A$7,ROUNDDOWN((ROW()-2)/5,0)*10,0)</f>
        <v/>
      </c>
      <c r="D51" s="57" t="s">
        <v>41</v>
      </c>
      <c r="E51" s="57" t="str">
        <f ca="1">OFFSET('h-lot'!A$8,ROUNDDOWN((ROW()-2)/5,0)*10,0)</f>
        <v/>
      </c>
      <c r="F51" s="47" t="str">
        <f t="shared" si="2"/>
        <v/>
      </c>
      <c r="G51" s="56"/>
    </row>
    <row r="52" spans="1:7" ht="12.75">
      <c r="A52" s="37">
        <f>IF(LEN((ROW()+3)/5)&gt;2,"",(ROW()+3)/5)</f>
        <v>11</v>
      </c>
      <c r="B52" s="37">
        <f t="shared" si="0"/>
        <v>51</v>
      </c>
      <c r="C52" s="37" t="str">
        <f ca="1">OFFSET('h-lot'!A$3,ROUNDDOWN((ROW()-2)/5,0)*10,0)</f>
        <v/>
      </c>
      <c r="D52" s="37" t="s">
        <v>41</v>
      </c>
      <c r="E52" s="37" t="str">
        <f ca="1">OFFSET('h-lot'!A$10,ROUNDDOWN((ROW()-2)/5,0)*10,0)</f>
        <v/>
      </c>
      <c r="F52" s="47" t="str">
        <f t="shared" si="2"/>
        <v/>
      </c>
      <c r="G52" s="56"/>
    </row>
    <row r="53" spans="1:7" ht="12.75">
      <c r="A53" s="35" t="str">
        <f t="shared" si="3"/>
        <v/>
      </c>
      <c r="B53" s="35">
        <f t="shared" si="0"/>
        <v>52</v>
      </c>
      <c r="C53" s="35" t="str">
        <f ca="1">OFFSET('h-lot'!A$4,ROUNDDOWN((ROW()-2)/5,0)*10,0)</f>
        <v/>
      </c>
      <c r="D53" s="48" t="s">
        <v>41</v>
      </c>
      <c r="E53" s="35" t="str">
        <f ca="1">OFFSET('h-lot'!A$2,ROUNDDOWN((ROW()-2)/5,0)*10,0)</f>
        <v/>
      </c>
      <c r="F53" s="47" t="str">
        <f t="shared" si="2"/>
        <v/>
      </c>
      <c r="G53" s="56"/>
    </row>
    <row r="54" spans="1:7" ht="12.75">
      <c r="A54" s="35" t="str">
        <f t="shared" si="3"/>
        <v/>
      </c>
      <c r="B54" s="35">
        <f t="shared" si="0"/>
        <v>53</v>
      </c>
      <c r="C54" s="35" t="str">
        <f ca="1">OFFSET('h-lot'!A$5,ROUNDDOWN((ROW()-2)/5,0)*10,0)</f>
        <v/>
      </c>
      <c r="D54" s="35" t="s">
        <v>41</v>
      </c>
      <c r="E54" s="35" t="str">
        <f ca="1">OFFSET('h-lot'!A$1,ROUNDDOWN((ROW()-2)/5,0)*10,0)</f>
        <v/>
      </c>
      <c r="F54" s="47" t="str">
        <f t="shared" si="2"/>
        <v/>
      </c>
      <c r="G54" s="56"/>
    </row>
    <row r="55" spans="1:7" ht="12.75">
      <c r="A55" s="35" t="str">
        <f t="shared" si="3"/>
        <v/>
      </c>
      <c r="B55" s="35">
        <f t="shared" si="0"/>
        <v>54</v>
      </c>
      <c r="C55" s="35" t="str">
        <f ca="1">OFFSET('h-lot'!A$6,ROUNDDOWN((ROW()-2)/5,0)*10,0)</f>
        <v/>
      </c>
      <c r="D55" s="35" t="s">
        <v>41</v>
      </c>
      <c r="E55" s="35" t="str">
        <f ca="1">OFFSET('h-lot'!A$9,ROUNDDOWN((ROW()-2)/5,0)*10,0)</f>
        <v/>
      </c>
      <c r="F55" s="47" t="str">
        <f t="shared" si="2"/>
        <v/>
      </c>
      <c r="G55" s="56"/>
    </row>
    <row r="56" spans="1:7" ht="12.75">
      <c r="A56" s="57" t="str">
        <f t="shared" si="3"/>
        <v/>
      </c>
      <c r="B56" s="57">
        <f t="shared" si="0"/>
        <v>55</v>
      </c>
      <c r="C56" s="57" t="str">
        <f ca="1">OFFSET('h-lot'!A$7,ROUNDDOWN((ROW()-2)/5,0)*10,0)</f>
        <v/>
      </c>
      <c r="D56" s="57" t="s">
        <v>41</v>
      </c>
      <c r="E56" s="57" t="str">
        <f ca="1">OFFSET('h-lot'!A$8,ROUNDDOWN((ROW()-2)/5,0)*10,0)</f>
        <v/>
      </c>
      <c r="F56" s="47" t="str">
        <f t="shared" si="2"/>
        <v/>
      </c>
      <c r="G56" s="56"/>
    </row>
    <row r="57" spans="1:7" ht="12.75">
      <c r="A57" s="37">
        <f>IF(LEN((ROW()+3)/5)&gt;2,"",(ROW()+3)/5)</f>
        <v>12</v>
      </c>
      <c r="B57" s="37">
        <f t="shared" si="0"/>
        <v>56</v>
      </c>
      <c r="C57" s="37" t="str">
        <f ca="1">OFFSET('h-lot'!A$3,ROUNDDOWN((ROW()-2)/5,0)*10,0)</f>
        <v/>
      </c>
      <c r="D57" s="37" t="s">
        <v>41</v>
      </c>
      <c r="E57" s="37" t="str">
        <f ca="1">OFFSET('h-lot'!A$10,ROUNDDOWN((ROW()-2)/5,0)*10,0)</f>
        <v/>
      </c>
      <c r="F57" s="47" t="str">
        <f t="shared" si="2"/>
        <v/>
      </c>
      <c r="G57" s="56"/>
    </row>
    <row r="58" spans="1:7" ht="12.75">
      <c r="A58" s="35" t="str">
        <f t="shared" si="3"/>
        <v/>
      </c>
      <c r="B58" s="35">
        <f t="shared" si="0"/>
        <v>57</v>
      </c>
      <c r="C58" s="35" t="str">
        <f ca="1">OFFSET('h-lot'!A$4,ROUNDDOWN((ROW()-2)/5,0)*10,0)</f>
        <v/>
      </c>
      <c r="D58" s="48" t="s">
        <v>41</v>
      </c>
      <c r="E58" s="35" t="str">
        <f ca="1">OFFSET('h-lot'!A$2,ROUNDDOWN((ROW()-2)/5,0)*10,0)</f>
        <v/>
      </c>
      <c r="F58" s="47" t="str">
        <f t="shared" si="2"/>
        <v/>
      </c>
      <c r="G58" s="56"/>
    </row>
    <row r="59" spans="1:7" ht="12.75">
      <c r="A59" s="35" t="str">
        <f t="shared" si="3"/>
        <v/>
      </c>
      <c r="B59" s="35">
        <f t="shared" si="0"/>
        <v>58</v>
      </c>
      <c r="C59" s="35" t="str">
        <f ca="1">OFFSET('h-lot'!A$5,ROUNDDOWN((ROW()-2)/5,0)*10,0)</f>
        <v/>
      </c>
      <c r="D59" s="35" t="s">
        <v>41</v>
      </c>
      <c r="E59" s="35" t="str">
        <f ca="1">OFFSET('h-lot'!A$1,ROUNDDOWN((ROW()-2)/5,0)*10,0)</f>
        <v/>
      </c>
      <c r="F59" s="47" t="str">
        <f t="shared" si="2"/>
        <v/>
      </c>
      <c r="G59" s="56"/>
    </row>
    <row r="60" spans="1:7" ht="12.75">
      <c r="A60" s="35" t="str">
        <f t="shared" si="3"/>
        <v/>
      </c>
      <c r="B60" s="35">
        <f t="shared" si="0"/>
        <v>59</v>
      </c>
      <c r="C60" s="35" t="str">
        <f ca="1">OFFSET('h-lot'!A$6,ROUNDDOWN((ROW()-2)/5,0)*10,0)</f>
        <v/>
      </c>
      <c r="D60" s="35" t="s">
        <v>41</v>
      </c>
      <c r="E60" s="35" t="str">
        <f ca="1">OFFSET('h-lot'!A$9,ROUNDDOWN((ROW()-2)/5,0)*10,0)</f>
        <v/>
      </c>
      <c r="F60" s="47" t="str">
        <f t="shared" si="2"/>
        <v/>
      </c>
      <c r="G60" s="56"/>
    </row>
    <row r="61" spans="1:7" ht="12.75">
      <c r="A61" s="57" t="str">
        <f t="shared" si="3"/>
        <v/>
      </c>
      <c r="B61" s="57">
        <f t="shared" si="0"/>
        <v>60</v>
      </c>
      <c r="C61" s="57" t="str">
        <f ca="1">OFFSET('h-lot'!A$7,ROUNDDOWN((ROW()-2)/5,0)*10,0)</f>
        <v/>
      </c>
      <c r="D61" s="57" t="s">
        <v>41</v>
      </c>
      <c r="E61" s="57" t="str">
        <f ca="1">OFFSET('h-lot'!A$8,ROUNDDOWN((ROW()-2)/5,0)*10,0)</f>
        <v/>
      </c>
      <c r="F61" s="47" t="str">
        <f t="shared" si="2"/>
        <v/>
      </c>
      <c r="G61" s="56"/>
    </row>
    <row r="62" spans="1:7" ht="12.75">
      <c r="A62" s="37">
        <f>IF(LEN((ROW()+3)/5)&gt;2,"",(ROW()+3)/5)</f>
        <v>13</v>
      </c>
      <c r="B62" s="37">
        <f t="shared" si="0"/>
        <v>61</v>
      </c>
      <c r="C62" s="37" t="str">
        <f ca="1">OFFSET('h-lot'!A$3,ROUNDDOWN((ROW()-2)/5,0)*10,0)</f>
        <v/>
      </c>
      <c r="D62" s="37" t="s">
        <v>41</v>
      </c>
      <c r="E62" s="37" t="str">
        <f ca="1">OFFSET('h-lot'!A$10,ROUNDDOWN((ROW()-2)/5,0)*10,0)</f>
        <v/>
      </c>
      <c r="F62" s="47" t="str">
        <f t="shared" si="2"/>
        <v/>
      </c>
      <c r="G62" s="56"/>
    </row>
    <row r="63" spans="1:7" ht="12.75">
      <c r="A63" s="35" t="str">
        <f t="shared" si="3"/>
        <v/>
      </c>
      <c r="B63" s="35">
        <f t="shared" si="0"/>
        <v>62</v>
      </c>
      <c r="C63" s="35" t="str">
        <f ca="1">OFFSET('h-lot'!A$4,ROUNDDOWN((ROW()-2)/5,0)*10,0)</f>
        <v/>
      </c>
      <c r="D63" s="48" t="s">
        <v>41</v>
      </c>
      <c r="E63" s="35" t="str">
        <f ca="1">OFFSET('h-lot'!A$2,ROUNDDOWN((ROW()-2)/5,0)*10,0)</f>
        <v/>
      </c>
      <c r="F63" s="47" t="str">
        <f t="shared" si="2"/>
        <v/>
      </c>
      <c r="G63" s="56"/>
    </row>
    <row r="64" spans="1:7" ht="12.75">
      <c r="A64" s="35" t="str">
        <f t="shared" si="3"/>
        <v/>
      </c>
      <c r="B64" s="35">
        <f t="shared" si="0"/>
        <v>63</v>
      </c>
      <c r="C64" s="35" t="str">
        <f ca="1">OFFSET('h-lot'!A$5,ROUNDDOWN((ROW()-2)/5,0)*10,0)</f>
        <v/>
      </c>
      <c r="D64" s="35" t="s">
        <v>41</v>
      </c>
      <c r="E64" s="35" t="str">
        <f ca="1">OFFSET('h-lot'!A$1,ROUNDDOWN((ROW()-2)/5,0)*10,0)</f>
        <v/>
      </c>
      <c r="F64" s="47" t="str">
        <f t="shared" si="2"/>
        <v/>
      </c>
      <c r="G64" s="56"/>
    </row>
    <row r="65" spans="1:7" ht="12.75">
      <c r="A65" s="35" t="str">
        <f t="shared" si="3"/>
        <v/>
      </c>
      <c r="B65" s="35">
        <f t="shared" si="0"/>
        <v>64</v>
      </c>
      <c r="C65" s="35" t="str">
        <f ca="1">OFFSET('h-lot'!A$6,ROUNDDOWN((ROW()-2)/5,0)*10,0)</f>
        <v/>
      </c>
      <c r="D65" s="35" t="s">
        <v>41</v>
      </c>
      <c r="E65" s="35" t="str">
        <f ca="1">OFFSET('h-lot'!A$9,ROUNDDOWN((ROW()-2)/5,0)*10,0)</f>
        <v/>
      </c>
      <c r="F65" s="47" t="str">
        <f t="shared" si="2"/>
        <v/>
      </c>
      <c r="G65" s="56"/>
    </row>
    <row r="66" spans="1:7" ht="12.75">
      <c r="A66" s="57" t="str">
        <f t="shared" si="3"/>
        <v/>
      </c>
      <c r="B66" s="57">
        <f aca="true" t="shared" si="4" ref="B66:B106">ROW()-1</f>
        <v>65</v>
      </c>
      <c r="C66" s="57" t="str">
        <f ca="1">OFFSET('h-lot'!A$7,ROUNDDOWN((ROW()-2)/5,0)*10,0)</f>
        <v/>
      </c>
      <c r="D66" s="57" t="s">
        <v>41</v>
      </c>
      <c r="E66" s="57" t="str">
        <f ca="1">OFFSET('h-lot'!A$8,ROUNDDOWN((ROW()-2)/5,0)*10,0)</f>
        <v/>
      </c>
      <c r="F66" s="47" t="str">
        <f t="shared" si="2"/>
        <v/>
      </c>
      <c r="G66" s="56"/>
    </row>
    <row r="67" spans="1:7" ht="12.75">
      <c r="A67" s="37">
        <f>IF(LEN((ROW()+3)/5)&gt;2,"",(ROW()+3)/5)</f>
        <v>14</v>
      </c>
      <c r="B67" s="37">
        <f t="shared" si="4"/>
        <v>66</v>
      </c>
      <c r="C67" s="37" t="str">
        <f ca="1">OFFSET('h-lot'!A$3,ROUNDDOWN((ROW()-2)/5,0)*10,0)</f>
        <v/>
      </c>
      <c r="D67" s="37" t="s">
        <v>41</v>
      </c>
      <c r="E67" s="37" t="str">
        <f ca="1">OFFSET('h-lot'!A$10,ROUNDDOWN((ROW()-2)/5,0)*10,0)</f>
        <v/>
      </c>
      <c r="F67" s="47" t="str">
        <f aca="true" t="shared" si="5" ref="F67:F106">IF(G67=1,"1-0",IF(G67=3,"½-½",IF(G67=2,"0-1","")))</f>
        <v/>
      </c>
      <c r="G67" s="56"/>
    </row>
    <row r="68" spans="1:7" ht="12.75">
      <c r="A68" s="35" t="str">
        <f t="shared" si="3"/>
        <v/>
      </c>
      <c r="B68" s="35">
        <f t="shared" si="4"/>
        <v>67</v>
      </c>
      <c r="C68" s="35" t="str">
        <f ca="1">OFFSET('h-lot'!A$4,ROUNDDOWN((ROW()-2)/5,0)*10,0)</f>
        <v/>
      </c>
      <c r="D68" s="48" t="s">
        <v>41</v>
      </c>
      <c r="E68" s="35" t="str">
        <f ca="1">OFFSET('h-lot'!A$2,ROUNDDOWN((ROW()-2)/5,0)*10,0)</f>
        <v/>
      </c>
      <c r="F68" s="47" t="str">
        <f t="shared" si="5"/>
        <v/>
      </c>
      <c r="G68" s="56"/>
    </row>
    <row r="69" spans="1:7" ht="12.75">
      <c r="A69" s="35" t="str">
        <f t="shared" si="3"/>
        <v/>
      </c>
      <c r="B69" s="35">
        <f t="shared" si="4"/>
        <v>68</v>
      </c>
      <c r="C69" s="35" t="str">
        <f ca="1">OFFSET('h-lot'!A$5,ROUNDDOWN((ROW()-2)/5,0)*10,0)</f>
        <v/>
      </c>
      <c r="D69" s="35" t="s">
        <v>41</v>
      </c>
      <c r="E69" s="35" t="str">
        <f ca="1">OFFSET('h-lot'!A$1,ROUNDDOWN((ROW()-2)/5,0)*10,0)</f>
        <v/>
      </c>
      <c r="F69" s="47" t="str">
        <f t="shared" si="5"/>
        <v/>
      </c>
      <c r="G69" s="56"/>
    </row>
    <row r="70" spans="1:7" ht="12.75">
      <c r="A70" s="35" t="str">
        <f t="shared" si="3"/>
        <v/>
      </c>
      <c r="B70" s="35">
        <f t="shared" si="4"/>
        <v>69</v>
      </c>
      <c r="C70" s="35" t="str">
        <f ca="1">OFFSET('h-lot'!A$6,ROUNDDOWN((ROW()-2)/5,0)*10,0)</f>
        <v/>
      </c>
      <c r="D70" s="35" t="s">
        <v>41</v>
      </c>
      <c r="E70" s="35" t="str">
        <f ca="1">OFFSET('h-lot'!A$9,ROUNDDOWN((ROW()-2)/5,0)*10,0)</f>
        <v/>
      </c>
      <c r="F70" s="47" t="str">
        <f t="shared" si="5"/>
        <v/>
      </c>
      <c r="G70" s="56"/>
    </row>
    <row r="71" spans="1:7" ht="12.75">
      <c r="A71" s="57" t="str">
        <f t="shared" si="3"/>
        <v/>
      </c>
      <c r="B71" s="57">
        <f t="shared" si="4"/>
        <v>70</v>
      </c>
      <c r="C71" s="57" t="str">
        <f ca="1">OFFSET('h-lot'!A$7,ROUNDDOWN((ROW()-2)/5,0)*10,0)</f>
        <v/>
      </c>
      <c r="D71" s="57" t="s">
        <v>41</v>
      </c>
      <c r="E71" s="57" t="str">
        <f ca="1">OFFSET('h-lot'!A$8,ROUNDDOWN((ROW()-2)/5,0)*10,0)</f>
        <v/>
      </c>
      <c r="F71" s="47" t="str">
        <f t="shared" si="5"/>
        <v/>
      </c>
      <c r="G71" s="56"/>
    </row>
    <row r="72" spans="1:7" ht="12.75">
      <c r="A72" s="37">
        <f>IF(LEN((ROW()+3)/5)&gt;2,"",(ROW()+3)/5)</f>
        <v>15</v>
      </c>
      <c r="B72" s="37">
        <f t="shared" si="4"/>
        <v>71</v>
      </c>
      <c r="C72" s="37" t="str">
        <f ca="1">OFFSET('h-lot'!A$3,ROUNDDOWN((ROW()-2)/5,0)*10,0)</f>
        <v/>
      </c>
      <c r="D72" s="37" t="s">
        <v>41</v>
      </c>
      <c r="E72" s="37" t="str">
        <f ca="1">OFFSET('h-lot'!A$10,ROUNDDOWN((ROW()-2)/5,0)*10,0)</f>
        <v/>
      </c>
      <c r="F72" s="47" t="str">
        <f t="shared" si="5"/>
        <v/>
      </c>
      <c r="G72" s="56"/>
    </row>
    <row r="73" spans="1:7" ht="12.75">
      <c r="A73" s="35" t="str">
        <f t="shared" si="3"/>
        <v/>
      </c>
      <c r="B73" s="35">
        <f t="shared" si="4"/>
        <v>72</v>
      </c>
      <c r="C73" s="35" t="str">
        <f ca="1">OFFSET('h-lot'!A$4,ROUNDDOWN((ROW()-2)/5,0)*10,0)</f>
        <v/>
      </c>
      <c r="D73" s="48" t="s">
        <v>41</v>
      </c>
      <c r="E73" s="35" t="str">
        <f ca="1">OFFSET('h-lot'!A$2,ROUNDDOWN((ROW()-2)/5,0)*10,0)</f>
        <v/>
      </c>
      <c r="F73" s="47" t="str">
        <f t="shared" si="5"/>
        <v/>
      </c>
      <c r="G73" s="56"/>
    </row>
    <row r="74" spans="1:7" ht="12.75">
      <c r="A74" s="35" t="str">
        <f t="shared" si="3"/>
        <v/>
      </c>
      <c r="B74" s="35">
        <f t="shared" si="4"/>
        <v>73</v>
      </c>
      <c r="C74" s="35" t="str">
        <f ca="1">OFFSET('h-lot'!A$5,ROUNDDOWN((ROW()-2)/5,0)*10,0)</f>
        <v/>
      </c>
      <c r="D74" s="35" t="s">
        <v>41</v>
      </c>
      <c r="E74" s="35" t="str">
        <f ca="1">OFFSET('h-lot'!A$1,ROUNDDOWN((ROW()-2)/5,0)*10,0)</f>
        <v/>
      </c>
      <c r="F74" s="47" t="str">
        <f t="shared" si="5"/>
        <v/>
      </c>
      <c r="G74" s="56"/>
    </row>
    <row r="75" spans="1:7" ht="12.75">
      <c r="A75" s="35" t="str">
        <f t="shared" si="3"/>
        <v/>
      </c>
      <c r="B75" s="35">
        <f t="shared" si="4"/>
        <v>74</v>
      </c>
      <c r="C75" s="35" t="str">
        <f ca="1">OFFSET('h-lot'!A$6,ROUNDDOWN((ROW()-2)/5,0)*10,0)</f>
        <v/>
      </c>
      <c r="D75" s="35" t="s">
        <v>41</v>
      </c>
      <c r="E75" s="35" t="str">
        <f ca="1">OFFSET('h-lot'!A$9,ROUNDDOWN((ROW()-2)/5,0)*10,0)</f>
        <v/>
      </c>
      <c r="F75" s="47" t="str">
        <f t="shared" si="5"/>
        <v/>
      </c>
      <c r="G75" s="56"/>
    </row>
    <row r="76" spans="1:7" ht="12.75">
      <c r="A76" s="57" t="str">
        <f t="shared" si="3"/>
        <v/>
      </c>
      <c r="B76" s="57">
        <f t="shared" si="4"/>
        <v>75</v>
      </c>
      <c r="C76" s="57" t="str">
        <f ca="1">OFFSET('h-lot'!A$7,ROUNDDOWN((ROW()-2)/5,0)*10,0)</f>
        <v/>
      </c>
      <c r="D76" s="57" t="s">
        <v>41</v>
      </c>
      <c r="E76" s="57" t="str">
        <f ca="1">OFFSET('h-lot'!A$8,ROUNDDOWN((ROW()-2)/5,0)*10,0)</f>
        <v/>
      </c>
      <c r="F76" s="47" t="str">
        <f t="shared" si="5"/>
        <v/>
      </c>
      <c r="G76" s="56"/>
    </row>
    <row r="77" spans="1:7" ht="12.75">
      <c r="A77" s="37">
        <f>IF(LEN((ROW()+3)/5)&gt;2,"",(ROW()+3)/5)</f>
        <v>16</v>
      </c>
      <c r="B77" s="37">
        <f t="shared" si="4"/>
        <v>76</v>
      </c>
      <c r="C77" s="37" t="str">
        <f ca="1">OFFSET('h-lot'!A$3,ROUNDDOWN((ROW()-2)/5,0)*10,0)</f>
        <v/>
      </c>
      <c r="D77" s="37" t="s">
        <v>41</v>
      </c>
      <c r="E77" s="37" t="str">
        <f ca="1">OFFSET('h-lot'!A$10,ROUNDDOWN((ROW()-2)/5,0)*10,0)</f>
        <v/>
      </c>
      <c r="F77" s="47" t="str">
        <f t="shared" si="5"/>
        <v/>
      </c>
      <c r="G77" s="56"/>
    </row>
    <row r="78" spans="1:7" ht="12.75">
      <c r="A78" s="35" t="str">
        <f t="shared" si="3"/>
        <v/>
      </c>
      <c r="B78" s="35">
        <f t="shared" si="4"/>
        <v>77</v>
      </c>
      <c r="C78" s="35" t="str">
        <f ca="1">OFFSET('h-lot'!A$4,ROUNDDOWN((ROW()-2)/5,0)*10,0)</f>
        <v/>
      </c>
      <c r="D78" s="48" t="s">
        <v>41</v>
      </c>
      <c r="E78" s="35" t="str">
        <f ca="1">OFFSET('h-lot'!A$2,ROUNDDOWN((ROW()-2)/5,0)*10,0)</f>
        <v/>
      </c>
      <c r="F78" s="47" t="str">
        <f t="shared" si="5"/>
        <v/>
      </c>
      <c r="G78" s="56"/>
    </row>
    <row r="79" spans="1:7" ht="12.75">
      <c r="A79" s="35" t="str">
        <f t="shared" si="3"/>
        <v/>
      </c>
      <c r="B79" s="35">
        <f t="shared" si="4"/>
        <v>78</v>
      </c>
      <c r="C79" s="35" t="str">
        <f ca="1">OFFSET('h-lot'!A$5,ROUNDDOWN((ROW()-2)/5,0)*10,0)</f>
        <v/>
      </c>
      <c r="D79" s="35" t="s">
        <v>41</v>
      </c>
      <c r="E79" s="35" t="str">
        <f ca="1">OFFSET('h-lot'!A$1,ROUNDDOWN((ROW()-2)/5,0)*10,0)</f>
        <v/>
      </c>
      <c r="F79" s="47" t="str">
        <f t="shared" si="5"/>
        <v/>
      </c>
      <c r="G79" s="56"/>
    </row>
    <row r="80" spans="1:7" ht="12.75">
      <c r="A80" s="35" t="str">
        <f t="shared" si="3"/>
        <v/>
      </c>
      <c r="B80" s="35">
        <f t="shared" si="4"/>
        <v>79</v>
      </c>
      <c r="C80" s="35" t="str">
        <f ca="1">OFFSET('h-lot'!A$6,ROUNDDOWN((ROW()-2)/5,0)*10,0)</f>
        <v/>
      </c>
      <c r="D80" s="35" t="s">
        <v>41</v>
      </c>
      <c r="E80" s="35" t="str">
        <f ca="1">OFFSET('h-lot'!A$9,ROUNDDOWN((ROW()-2)/5,0)*10,0)</f>
        <v/>
      </c>
      <c r="F80" s="47" t="str">
        <f t="shared" si="5"/>
        <v/>
      </c>
      <c r="G80" s="56"/>
    </row>
    <row r="81" spans="1:7" ht="12.75">
      <c r="A81" s="57" t="str">
        <f t="shared" si="3"/>
        <v/>
      </c>
      <c r="B81" s="57">
        <f t="shared" si="4"/>
        <v>80</v>
      </c>
      <c r="C81" s="57" t="str">
        <f ca="1">OFFSET('h-lot'!A$7,ROUNDDOWN((ROW()-2)/5,0)*10,0)</f>
        <v/>
      </c>
      <c r="D81" s="57" t="s">
        <v>41</v>
      </c>
      <c r="E81" s="57" t="str">
        <f ca="1">OFFSET('h-lot'!A$8,ROUNDDOWN((ROW()-2)/5,0)*10,0)</f>
        <v/>
      </c>
      <c r="F81" s="47" t="str">
        <f t="shared" si="5"/>
        <v/>
      </c>
      <c r="G81" s="56"/>
    </row>
    <row r="82" spans="1:7" ht="12.75">
      <c r="A82" s="37">
        <f>IF(LEN((ROW()+3)/5)&gt;2,"",(ROW()+3)/5)</f>
        <v>17</v>
      </c>
      <c r="B82" s="37">
        <f t="shared" si="4"/>
        <v>81</v>
      </c>
      <c r="C82" s="37" t="str">
        <f ca="1">OFFSET('h-lot'!A$3,ROUNDDOWN((ROW()-2)/5,0)*10,0)</f>
        <v/>
      </c>
      <c r="D82" s="37" t="s">
        <v>41</v>
      </c>
      <c r="E82" s="37" t="str">
        <f ca="1">OFFSET('h-lot'!A$10,ROUNDDOWN((ROW()-2)/5,0)*10,0)</f>
        <v/>
      </c>
      <c r="F82" s="47" t="str">
        <f t="shared" si="5"/>
        <v/>
      </c>
      <c r="G82" s="56"/>
    </row>
    <row r="83" spans="1:7" ht="12.75">
      <c r="A83" s="35" t="str">
        <f t="shared" si="3"/>
        <v/>
      </c>
      <c r="B83" s="35">
        <f t="shared" si="4"/>
        <v>82</v>
      </c>
      <c r="C83" s="35" t="str">
        <f ca="1">OFFSET('h-lot'!A$4,ROUNDDOWN((ROW()-2)/5,0)*10,0)</f>
        <v/>
      </c>
      <c r="D83" s="48" t="s">
        <v>41</v>
      </c>
      <c r="E83" s="35" t="str">
        <f ca="1">OFFSET('h-lot'!A$2,ROUNDDOWN((ROW()-2)/5,0)*10,0)</f>
        <v/>
      </c>
      <c r="F83" s="47" t="str">
        <f t="shared" si="5"/>
        <v/>
      </c>
      <c r="G83" s="56"/>
    </row>
    <row r="84" spans="1:7" ht="12.75">
      <c r="A84" s="35" t="str">
        <f t="shared" si="3"/>
        <v/>
      </c>
      <c r="B84" s="35">
        <f t="shared" si="4"/>
        <v>83</v>
      </c>
      <c r="C84" s="35" t="str">
        <f ca="1">OFFSET('h-lot'!A$5,ROUNDDOWN((ROW()-2)/5,0)*10,0)</f>
        <v/>
      </c>
      <c r="D84" s="35" t="s">
        <v>41</v>
      </c>
      <c r="E84" s="35" t="str">
        <f ca="1">OFFSET('h-lot'!A$1,ROUNDDOWN((ROW()-2)/5,0)*10,0)</f>
        <v/>
      </c>
      <c r="F84" s="47" t="str">
        <f t="shared" si="5"/>
        <v/>
      </c>
      <c r="G84" s="56"/>
    </row>
    <row r="85" spans="1:7" ht="12.75">
      <c r="A85" s="35" t="str">
        <f t="shared" si="3"/>
        <v/>
      </c>
      <c r="B85" s="35">
        <f t="shared" si="4"/>
        <v>84</v>
      </c>
      <c r="C85" s="35" t="str">
        <f ca="1">OFFSET('h-lot'!A$6,ROUNDDOWN((ROW()-2)/5,0)*10,0)</f>
        <v/>
      </c>
      <c r="D85" s="35" t="s">
        <v>41</v>
      </c>
      <c r="E85" s="35" t="str">
        <f ca="1">OFFSET('h-lot'!A$9,ROUNDDOWN((ROW()-2)/5,0)*10,0)</f>
        <v/>
      </c>
      <c r="F85" s="47" t="str">
        <f t="shared" si="5"/>
        <v/>
      </c>
      <c r="G85" s="56"/>
    </row>
    <row r="86" spans="1:7" ht="12.75">
      <c r="A86" s="57" t="str">
        <f t="shared" si="3"/>
        <v/>
      </c>
      <c r="B86" s="57">
        <f t="shared" si="4"/>
        <v>85</v>
      </c>
      <c r="C86" s="57" t="str">
        <f ca="1">OFFSET('h-lot'!A$7,ROUNDDOWN((ROW()-2)/5,0)*10,0)</f>
        <v/>
      </c>
      <c r="D86" s="57" t="s">
        <v>41</v>
      </c>
      <c r="E86" s="57" t="str">
        <f ca="1">OFFSET('h-lot'!A$8,ROUNDDOWN((ROW()-2)/5,0)*10,0)</f>
        <v/>
      </c>
      <c r="F86" s="47" t="str">
        <f t="shared" si="5"/>
        <v/>
      </c>
      <c r="G86" s="56"/>
    </row>
    <row r="87" spans="1:7" ht="12.75">
      <c r="A87" s="37">
        <f>IF(LEN((ROW()+3)/5)&gt;2,"",(ROW()+3)/5)</f>
        <v>18</v>
      </c>
      <c r="B87" s="37">
        <f t="shared" si="4"/>
        <v>86</v>
      </c>
      <c r="C87" s="37" t="str">
        <f ca="1">OFFSET('h-lot'!A$3,ROUNDDOWN((ROW()-2)/5,0)*10,0)</f>
        <v/>
      </c>
      <c r="D87" s="37" t="s">
        <v>41</v>
      </c>
      <c r="E87" s="37" t="str">
        <f ca="1">OFFSET('h-lot'!A$10,ROUNDDOWN((ROW()-2)/5,0)*10,0)</f>
        <v/>
      </c>
      <c r="F87" s="47" t="str">
        <f t="shared" si="5"/>
        <v/>
      </c>
      <c r="G87" s="56"/>
    </row>
    <row r="88" spans="1:7" ht="12.75">
      <c r="A88" s="35" t="str">
        <f t="shared" si="3"/>
        <v/>
      </c>
      <c r="B88" s="35">
        <f t="shared" si="4"/>
        <v>87</v>
      </c>
      <c r="C88" s="35" t="str">
        <f ca="1">OFFSET('h-lot'!A$4,ROUNDDOWN((ROW()-2)/5,0)*10,0)</f>
        <v/>
      </c>
      <c r="D88" s="48" t="s">
        <v>41</v>
      </c>
      <c r="E88" s="35" t="str">
        <f ca="1">OFFSET('h-lot'!A$2,ROUNDDOWN((ROW()-2)/5,0)*10,0)</f>
        <v/>
      </c>
      <c r="F88" s="47" t="str">
        <f t="shared" si="5"/>
        <v/>
      </c>
      <c r="G88" s="56"/>
    </row>
    <row r="89" spans="1:7" ht="12.75">
      <c r="A89" s="35" t="str">
        <f t="shared" si="3"/>
        <v/>
      </c>
      <c r="B89" s="35">
        <f t="shared" si="4"/>
        <v>88</v>
      </c>
      <c r="C89" s="35" t="str">
        <f ca="1">OFFSET('h-lot'!A$5,ROUNDDOWN((ROW()-2)/5,0)*10,0)</f>
        <v/>
      </c>
      <c r="D89" s="35" t="s">
        <v>41</v>
      </c>
      <c r="E89" s="35" t="str">
        <f ca="1">OFFSET('h-lot'!A$1,ROUNDDOWN((ROW()-2)/5,0)*10,0)</f>
        <v/>
      </c>
      <c r="F89" s="47" t="str">
        <f t="shared" si="5"/>
        <v/>
      </c>
      <c r="G89" s="56"/>
    </row>
    <row r="90" spans="1:7" ht="12.75">
      <c r="A90" s="35" t="str">
        <f t="shared" si="3"/>
        <v/>
      </c>
      <c r="B90" s="35">
        <f t="shared" si="4"/>
        <v>89</v>
      </c>
      <c r="C90" s="35" t="str">
        <f ca="1">OFFSET('h-lot'!A$6,ROUNDDOWN((ROW()-2)/5,0)*10,0)</f>
        <v/>
      </c>
      <c r="D90" s="35" t="s">
        <v>41</v>
      </c>
      <c r="E90" s="35" t="str">
        <f ca="1">OFFSET('h-lot'!A$9,ROUNDDOWN((ROW()-2)/5,0)*10,0)</f>
        <v/>
      </c>
      <c r="F90" s="47" t="str">
        <f t="shared" si="5"/>
        <v/>
      </c>
      <c r="G90" s="56"/>
    </row>
    <row r="91" spans="1:7" ht="12.75">
      <c r="A91" s="57" t="str">
        <f t="shared" si="3"/>
        <v/>
      </c>
      <c r="B91" s="57">
        <f t="shared" si="4"/>
        <v>90</v>
      </c>
      <c r="C91" s="57" t="str">
        <f ca="1">OFFSET('h-lot'!A$7,ROUNDDOWN((ROW()-2)/5,0)*10,0)</f>
        <v/>
      </c>
      <c r="D91" s="57" t="s">
        <v>41</v>
      </c>
      <c r="E91" s="57" t="str">
        <f ca="1">OFFSET('h-lot'!A$8,ROUNDDOWN((ROW()-2)/5,0)*10,0)</f>
        <v/>
      </c>
      <c r="F91" s="47" t="str">
        <f t="shared" si="5"/>
        <v/>
      </c>
      <c r="G91" s="56"/>
    </row>
    <row r="92" spans="1:7" ht="12.75">
      <c r="A92" s="37">
        <f>IF(LEN((ROW()+3)/5)&gt;2,"",(ROW()+3)/5)</f>
        <v>19</v>
      </c>
      <c r="B92" s="37">
        <f t="shared" si="4"/>
        <v>91</v>
      </c>
      <c r="C92" s="37" t="str">
        <f ca="1">OFFSET('h-lot'!A$3,ROUNDDOWN((ROW()-2)/5,0)*10,0)</f>
        <v/>
      </c>
      <c r="D92" s="37" t="s">
        <v>41</v>
      </c>
      <c r="E92" s="37" t="str">
        <f ca="1">OFFSET('h-lot'!A$10,ROUNDDOWN((ROW()-2)/5,0)*10,0)</f>
        <v/>
      </c>
      <c r="F92" s="47" t="str">
        <f t="shared" si="5"/>
        <v/>
      </c>
      <c r="G92" s="56"/>
    </row>
    <row r="93" spans="1:7" ht="12.75">
      <c r="A93" s="35" t="str">
        <f t="shared" si="3"/>
        <v/>
      </c>
      <c r="B93" s="35">
        <f t="shared" si="4"/>
        <v>92</v>
      </c>
      <c r="C93" s="35" t="str">
        <f ca="1">OFFSET('h-lot'!A$4,ROUNDDOWN((ROW()-2)/5,0)*10,0)</f>
        <v/>
      </c>
      <c r="D93" s="48" t="s">
        <v>41</v>
      </c>
      <c r="E93" s="35" t="str">
        <f ca="1">OFFSET('h-lot'!A$2,ROUNDDOWN((ROW()-2)/5,0)*10,0)</f>
        <v/>
      </c>
      <c r="F93" s="47" t="str">
        <f t="shared" si="5"/>
        <v/>
      </c>
      <c r="G93" s="56"/>
    </row>
    <row r="94" spans="1:7" ht="12.75">
      <c r="A94" s="35" t="str">
        <f t="shared" si="3"/>
        <v/>
      </c>
      <c r="B94" s="35">
        <f t="shared" si="4"/>
        <v>93</v>
      </c>
      <c r="C94" s="35" t="str">
        <f ca="1">OFFSET('h-lot'!A$5,ROUNDDOWN((ROW()-2)/5,0)*10,0)</f>
        <v/>
      </c>
      <c r="D94" s="35" t="s">
        <v>41</v>
      </c>
      <c r="E94" s="35" t="str">
        <f ca="1">OFFSET('h-lot'!A$1,ROUNDDOWN((ROW()-2)/5,0)*10,0)</f>
        <v/>
      </c>
      <c r="F94" s="47" t="str">
        <f t="shared" si="5"/>
        <v/>
      </c>
      <c r="G94" s="56"/>
    </row>
    <row r="95" spans="1:7" ht="12.75">
      <c r="A95" s="35" t="str">
        <f t="shared" si="3"/>
        <v/>
      </c>
      <c r="B95" s="35">
        <f t="shared" si="4"/>
        <v>94</v>
      </c>
      <c r="C95" s="35" t="str">
        <f ca="1">OFFSET('h-lot'!A$6,ROUNDDOWN((ROW()-2)/5,0)*10,0)</f>
        <v/>
      </c>
      <c r="D95" s="35" t="s">
        <v>41</v>
      </c>
      <c r="E95" s="35" t="str">
        <f ca="1">OFFSET('h-lot'!A$9,ROUNDDOWN((ROW()-2)/5,0)*10,0)</f>
        <v/>
      </c>
      <c r="F95" s="47" t="str">
        <f t="shared" si="5"/>
        <v/>
      </c>
      <c r="G95" s="56"/>
    </row>
    <row r="96" spans="1:7" ht="12.75">
      <c r="A96" s="57" t="str">
        <f t="shared" si="3"/>
        <v/>
      </c>
      <c r="B96" s="57">
        <f t="shared" si="4"/>
        <v>95</v>
      </c>
      <c r="C96" s="57" t="str">
        <f ca="1">OFFSET('h-lot'!A$7,ROUNDDOWN((ROW()-2)/5,0)*10,0)</f>
        <v/>
      </c>
      <c r="D96" s="57" t="s">
        <v>41</v>
      </c>
      <c r="E96" s="57" t="str">
        <f ca="1">OFFSET('h-lot'!A$8,ROUNDDOWN((ROW()-2)/5,0)*10,0)</f>
        <v/>
      </c>
      <c r="F96" s="47" t="str">
        <f t="shared" si="5"/>
        <v/>
      </c>
      <c r="G96" s="56"/>
    </row>
    <row r="97" spans="1:7" ht="12.75">
      <c r="A97" s="37">
        <f>IF(LEN((ROW()+3)/5)&gt;2,"",(ROW()+3)/5)</f>
        <v>20</v>
      </c>
      <c r="B97" s="37">
        <f t="shared" si="4"/>
        <v>96</v>
      </c>
      <c r="C97" s="37" t="str">
        <f ca="1">OFFSET('h-lot'!A$3,ROUNDDOWN((ROW()-2)/5,0)*10,0)</f>
        <v/>
      </c>
      <c r="D97" s="37" t="s">
        <v>41</v>
      </c>
      <c r="E97" s="37" t="str">
        <f ca="1">OFFSET('h-lot'!A$10,ROUNDDOWN((ROW()-2)/5,0)*10,0)</f>
        <v/>
      </c>
      <c r="F97" s="47" t="str">
        <f t="shared" si="5"/>
        <v/>
      </c>
      <c r="G97" s="56"/>
    </row>
    <row r="98" spans="1:7" ht="12.75">
      <c r="A98" s="35" t="str">
        <f t="shared" si="3"/>
        <v/>
      </c>
      <c r="B98" s="35">
        <f t="shared" si="4"/>
        <v>97</v>
      </c>
      <c r="C98" s="35" t="str">
        <f ca="1">OFFSET('h-lot'!A$4,ROUNDDOWN((ROW()-2)/5,0)*10,0)</f>
        <v/>
      </c>
      <c r="D98" s="48" t="s">
        <v>41</v>
      </c>
      <c r="E98" s="35" t="str">
        <f ca="1">OFFSET('h-lot'!A$2,ROUNDDOWN((ROW()-2)/5,0)*10,0)</f>
        <v/>
      </c>
      <c r="F98" s="47" t="str">
        <f t="shared" si="5"/>
        <v/>
      </c>
      <c r="G98" s="56"/>
    </row>
    <row r="99" spans="1:7" ht="12.75">
      <c r="A99" s="35" t="str">
        <f t="shared" si="3"/>
        <v/>
      </c>
      <c r="B99" s="35">
        <f t="shared" si="4"/>
        <v>98</v>
      </c>
      <c r="C99" s="35" t="str">
        <f ca="1">OFFSET('h-lot'!A$5,ROUNDDOWN((ROW()-2)/5,0)*10,0)</f>
        <v/>
      </c>
      <c r="D99" s="35" t="s">
        <v>41</v>
      </c>
      <c r="E99" s="35" t="str">
        <f ca="1">OFFSET('h-lot'!A$1,ROUNDDOWN((ROW()-2)/5,0)*10,0)</f>
        <v/>
      </c>
      <c r="F99" s="47" t="str">
        <f t="shared" si="5"/>
        <v/>
      </c>
      <c r="G99" s="56"/>
    </row>
    <row r="100" spans="1:7" ht="12.75">
      <c r="A100" s="35" t="str">
        <f t="shared" si="3"/>
        <v/>
      </c>
      <c r="B100" s="35">
        <f t="shared" si="4"/>
        <v>99</v>
      </c>
      <c r="C100" s="35" t="str">
        <f ca="1">OFFSET('h-lot'!A$6,ROUNDDOWN((ROW()-2)/5,0)*10,0)</f>
        <v/>
      </c>
      <c r="D100" s="35" t="s">
        <v>41</v>
      </c>
      <c r="E100" s="35" t="str">
        <f ca="1">OFFSET('h-lot'!A$9,ROUNDDOWN((ROW()-2)/5,0)*10,0)</f>
        <v/>
      </c>
      <c r="F100" s="47" t="str">
        <f t="shared" si="5"/>
        <v/>
      </c>
      <c r="G100" s="56"/>
    </row>
    <row r="101" spans="1:7" ht="12.75">
      <c r="A101" s="57" t="str">
        <f t="shared" si="3"/>
        <v/>
      </c>
      <c r="B101" s="57">
        <f t="shared" si="4"/>
        <v>100</v>
      </c>
      <c r="C101" s="57" t="str">
        <f ca="1">OFFSET('h-lot'!A$7,ROUNDDOWN((ROW()-2)/5,0)*10,0)</f>
        <v/>
      </c>
      <c r="D101" s="57" t="s">
        <v>41</v>
      </c>
      <c r="E101" s="57" t="str">
        <f ca="1">OFFSET('h-lot'!A$8,ROUNDDOWN((ROW()-2)/5,0)*10,0)</f>
        <v/>
      </c>
      <c r="F101" s="47" t="str">
        <f t="shared" si="5"/>
        <v/>
      </c>
      <c r="G101" s="56"/>
    </row>
    <row r="102" spans="1:7" ht="12.75">
      <c r="A102" s="37">
        <f>IF(LEN((ROW()+3)/5)&gt;2,"",(ROW()+3)/5)</f>
        <v>21</v>
      </c>
      <c r="B102" s="37">
        <f t="shared" si="4"/>
        <v>101</v>
      </c>
      <c r="C102" s="37" t="str">
        <f ca="1">OFFSET('h-lot'!A$3,ROUNDDOWN((ROW()-2)/5,0)*10,0)</f>
        <v/>
      </c>
      <c r="D102" s="37" t="s">
        <v>41</v>
      </c>
      <c r="E102" s="37" t="str">
        <f ca="1">OFFSET('h-lot'!A$10,ROUNDDOWN((ROW()-2)/5,0)*10,0)</f>
        <v/>
      </c>
      <c r="F102" s="47" t="str">
        <f t="shared" si="5"/>
        <v/>
      </c>
      <c r="G102" s="56"/>
    </row>
    <row r="103" spans="1:7" ht="12.75">
      <c r="A103" s="35" t="str">
        <f t="shared" si="3"/>
        <v/>
      </c>
      <c r="B103" s="35">
        <f t="shared" si="4"/>
        <v>102</v>
      </c>
      <c r="C103" s="35" t="str">
        <f ca="1">OFFSET('h-lot'!A$4,ROUNDDOWN((ROW()-2)/5,0)*10,0)</f>
        <v/>
      </c>
      <c r="D103" s="48" t="s">
        <v>41</v>
      </c>
      <c r="E103" s="35" t="str">
        <f ca="1">OFFSET('h-lot'!A$2,ROUNDDOWN((ROW()-2)/5,0)*10,0)</f>
        <v/>
      </c>
      <c r="F103" s="47" t="str">
        <f t="shared" si="5"/>
        <v/>
      </c>
      <c r="G103" s="56"/>
    </row>
    <row r="104" spans="1:7" ht="12.75">
      <c r="A104" s="35" t="str">
        <f t="shared" si="3"/>
        <v/>
      </c>
      <c r="B104" s="35">
        <f t="shared" si="4"/>
        <v>103</v>
      </c>
      <c r="C104" s="35" t="str">
        <f ca="1">OFFSET('h-lot'!A$5,ROUNDDOWN((ROW()-2)/5,0)*10,0)</f>
        <v/>
      </c>
      <c r="D104" s="35" t="s">
        <v>41</v>
      </c>
      <c r="E104" s="35" t="str">
        <f ca="1">OFFSET('h-lot'!A$1,ROUNDDOWN((ROW()-2)/5,0)*10,0)</f>
        <v/>
      </c>
      <c r="F104" s="47" t="str">
        <f t="shared" si="5"/>
        <v/>
      </c>
      <c r="G104" s="56"/>
    </row>
    <row r="105" spans="1:7" ht="12.75">
      <c r="A105" s="35" t="str">
        <f t="shared" si="3"/>
        <v/>
      </c>
      <c r="B105" s="35">
        <f t="shared" si="4"/>
        <v>104</v>
      </c>
      <c r="C105" s="35" t="str">
        <f ca="1">OFFSET('h-lot'!A$6,ROUNDDOWN((ROW()-2)/5,0)*10,0)</f>
        <v/>
      </c>
      <c r="D105" s="35" t="s">
        <v>41</v>
      </c>
      <c r="E105" s="35" t="str">
        <f ca="1">OFFSET('h-lot'!A$9,ROUNDDOWN((ROW()-2)/5,0)*10,0)</f>
        <v/>
      </c>
      <c r="F105" s="47" t="str">
        <f t="shared" si="5"/>
        <v/>
      </c>
      <c r="G105" s="56"/>
    </row>
    <row r="106" spans="1:7" ht="12.75">
      <c r="A106" s="57" t="str">
        <f t="shared" si="3"/>
        <v/>
      </c>
      <c r="B106" s="57">
        <f t="shared" si="4"/>
        <v>105</v>
      </c>
      <c r="C106" s="57" t="str">
        <f ca="1">OFFSET('h-lot'!A$7,ROUNDDOWN((ROW()-2)/5,0)*10,0)</f>
        <v/>
      </c>
      <c r="D106" s="57" t="s">
        <v>41</v>
      </c>
      <c r="E106" s="57" t="str">
        <f ca="1">OFFSET('h-lot'!A$8,ROUNDDOWN((ROW()-2)/5,0)*10,0)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48" bestFit="1" customWidth="1"/>
    <col min="9" max="9" width="1.57421875" style="48" bestFit="1" customWidth="1"/>
    <col min="10" max="10" width="15.57421875" style="48" bestFit="1" customWidth="1"/>
    <col min="11" max="16384" width="9.140625" style="48" customWidth="1"/>
  </cols>
  <sheetData>
    <row r="1" spans="1:8" ht="12.75">
      <c r="A1" s="4" t="s">
        <v>55</v>
      </c>
      <c r="B1" s="4" t="s">
        <v>42</v>
      </c>
      <c r="C1" s="4" t="s">
        <v>300</v>
      </c>
      <c r="F1" s="46" t="s">
        <v>64</v>
      </c>
      <c r="G1" s="45" t="s">
        <v>63</v>
      </c>
      <c r="H1" s="4"/>
    </row>
    <row r="2" spans="1:7" ht="12.75">
      <c r="A2" s="37">
        <f>IF(LEN((ROW()+3)/5)&gt;2,"",(ROW()+3)/5)</f>
        <v>1</v>
      </c>
      <c r="B2" s="37">
        <f aca="true" t="shared" si="0" ref="B2:B65">ROW()-1</f>
        <v>1</v>
      </c>
      <c r="C2" s="37" t="str">
        <f ca="1">OFFSET('h-lot'!A$10,ROUNDDOWN((ROW()-2)/5,0)*10,0)</f>
        <v/>
      </c>
      <c r="D2" s="37" t="s">
        <v>41</v>
      </c>
      <c r="E2" s="37" t="str">
        <f ca="1">OFFSET('h-lot'!A$8,ROUNDDOWN((ROW()-2)/5,0)*10,0)</f>
        <v/>
      </c>
      <c r="F2" s="47" t="str">
        <f>IF(G2=1,"1-0",IF(G2=3,"½-½",IF(G2=2,"0-1","")))</f>
        <v/>
      </c>
      <c r="G2" s="56"/>
    </row>
    <row r="3" spans="1:7" ht="12.75">
      <c r="A3" s="35" t="str">
        <f aca="true" t="shared" si="1" ref="A3:A46">IF(LEN((ROW()+3)/5)&gt;2,"",(ROW()+3)/5)</f>
        <v/>
      </c>
      <c r="B3" s="35">
        <f t="shared" si="0"/>
        <v>2</v>
      </c>
      <c r="C3" s="35" t="str">
        <f ca="1">OFFSET('h-lot'!A$9,ROUNDDOWN((ROW()-2)/5,0)*10,0)</f>
        <v/>
      </c>
      <c r="D3" s="48" t="s">
        <v>41</v>
      </c>
      <c r="E3" s="35" t="str">
        <f ca="1">OFFSET('h-lot'!A$7,ROUNDDOWN((ROW()-2)/5,0)*10,0)</f>
        <v/>
      </c>
      <c r="F3" s="47" t="str">
        <f aca="true" t="shared" si="2" ref="F3:F66">IF(G3=1,"1-0",IF(G3=3,"½-½",IF(G3=2,"0-1","")))</f>
        <v/>
      </c>
      <c r="G3" s="56"/>
    </row>
    <row r="4" spans="1:7" ht="12.75">
      <c r="A4" s="35" t="str">
        <f t="shared" si="1"/>
        <v/>
      </c>
      <c r="B4" s="35">
        <f t="shared" si="0"/>
        <v>3</v>
      </c>
      <c r="C4" s="35" t="str">
        <f ca="1">OFFSET('h-lot'!A$1,ROUNDDOWN((ROW()-2)/5,0)*10,0)</f>
        <v/>
      </c>
      <c r="D4" s="35" t="s">
        <v>41</v>
      </c>
      <c r="E4" s="35" t="str">
        <f ca="1">OFFSET('h-lot'!A$6,ROUNDDOWN((ROW()-2)/5,0)*10,0)</f>
        <v/>
      </c>
      <c r="F4" s="47" t="str">
        <f t="shared" si="2"/>
        <v/>
      </c>
      <c r="G4" s="56"/>
    </row>
    <row r="5" spans="1:7" ht="12.75">
      <c r="A5" s="35" t="str">
        <f t="shared" si="1"/>
        <v/>
      </c>
      <c r="B5" s="35">
        <f t="shared" si="0"/>
        <v>4</v>
      </c>
      <c r="C5" s="35" t="str">
        <f ca="1">OFFSET('h-lot'!A$2,ROUNDDOWN((ROW()-2)/5,0)*10,0)</f>
        <v/>
      </c>
      <c r="D5" s="35" t="s">
        <v>41</v>
      </c>
      <c r="E5" s="35" t="str">
        <f ca="1">OFFSET('h-lot'!A$5,ROUNDDOWN((ROW()-2)/5,0)*10,0)</f>
        <v/>
      </c>
      <c r="F5" s="47" t="str">
        <f t="shared" si="2"/>
        <v/>
      </c>
      <c r="G5" s="56"/>
    </row>
    <row r="6" spans="1:7" ht="12.75">
      <c r="A6" s="57" t="str">
        <f t="shared" si="1"/>
        <v/>
      </c>
      <c r="B6" s="57">
        <f t="shared" si="0"/>
        <v>5</v>
      </c>
      <c r="C6" s="57" t="str">
        <f ca="1">OFFSET('h-lot'!A$3,ROUNDDOWN((ROW()-2)/5,0)*10,0)</f>
        <v/>
      </c>
      <c r="D6" s="57" t="s">
        <v>41</v>
      </c>
      <c r="E6" s="57" t="str">
        <f ca="1">OFFSET('h-lot'!A$4,ROUNDDOWN((ROW()-2)/5,0)*10,0)</f>
        <v/>
      </c>
      <c r="F6" s="47" t="str">
        <f t="shared" si="2"/>
        <v/>
      </c>
      <c r="G6" s="56"/>
    </row>
    <row r="7" spans="1:7" ht="12.75">
      <c r="A7" s="37">
        <f>IF(LEN((ROW()+3)/5)&gt;2,"",(ROW()+3)/5)</f>
        <v>2</v>
      </c>
      <c r="B7" s="37">
        <f t="shared" si="0"/>
        <v>6</v>
      </c>
      <c r="C7" s="37" t="str">
        <f ca="1">OFFSET('h-lot'!A$10,ROUNDDOWN((ROW()-2)/5,0)*10,0)</f>
        <v/>
      </c>
      <c r="D7" s="37" t="s">
        <v>41</v>
      </c>
      <c r="E7" s="37" t="str">
        <f ca="1">OFFSET('h-lot'!A$8,ROUNDDOWN((ROW()-2)/5,0)*10,0)</f>
        <v/>
      </c>
      <c r="F7" s="47" t="str">
        <f t="shared" si="2"/>
        <v/>
      </c>
      <c r="G7" s="56"/>
    </row>
    <row r="8" spans="1:7" ht="12.75">
      <c r="A8" s="35" t="str">
        <f t="shared" si="1"/>
        <v/>
      </c>
      <c r="B8" s="35">
        <f t="shared" si="0"/>
        <v>7</v>
      </c>
      <c r="C8" s="35" t="str">
        <f ca="1">OFFSET('h-lot'!A$9,ROUNDDOWN((ROW()-2)/5,0)*10,0)</f>
        <v/>
      </c>
      <c r="D8" s="48" t="s">
        <v>41</v>
      </c>
      <c r="E8" s="35" t="str">
        <f ca="1">OFFSET('h-lot'!A$7,ROUNDDOWN((ROW()-2)/5,0)*10,0)</f>
        <v/>
      </c>
      <c r="F8" s="47" t="str">
        <f t="shared" si="2"/>
        <v/>
      </c>
      <c r="G8" s="56"/>
    </row>
    <row r="9" spans="1:7" ht="12.75">
      <c r="A9" s="35" t="str">
        <f t="shared" si="1"/>
        <v/>
      </c>
      <c r="B9" s="35">
        <f t="shared" si="0"/>
        <v>8</v>
      </c>
      <c r="C9" s="35" t="str">
        <f ca="1">OFFSET('h-lot'!A$1,ROUNDDOWN((ROW()-2)/5,0)*10,0)</f>
        <v/>
      </c>
      <c r="D9" s="35" t="s">
        <v>41</v>
      </c>
      <c r="E9" s="35" t="str">
        <f ca="1">OFFSET('h-lot'!A$6,ROUNDDOWN((ROW()-2)/5,0)*10,0)</f>
        <v/>
      </c>
      <c r="F9" s="47" t="str">
        <f t="shared" si="2"/>
        <v/>
      </c>
      <c r="G9" s="56"/>
    </row>
    <row r="10" spans="1:7" ht="12.75">
      <c r="A10" s="35" t="str">
        <f t="shared" si="1"/>
        <v/>
      </c>
      <c r="B10" s="35">
        <f t="shared" si="0"/>
        <v>9</v>
      </c>
      <c r="C10" s="35" t="str">
        <f ca="1">OFFSET('h-lot'!A$2,ROUNDDOWN((ROW()-2)/5,0)*10,0)</f>
        <v/>
      </c>
      <c r="D10" s="35" t="s">
        <v>41</v>
      </c>
      <c r="E10" s="35" t="str">
        <f ca="1">OFFSET('h-lot'!A$5,ROUNDDOWN((ROW()-2)/5,0)*10,0)</f>
        <v/>
      </c>
      <c r="F10" s="47" t="str">
        <f t="shared" si="2"/>
        <v/>
      </c>
      <c r="G10" s="56"/>
    </row>
    <row r="11" spans="1:7" ht="12.75">
      <c r="A11" s="57" t="str">
        <f t="shared" si="1"/>
        <v/>
      </c>
      <c r="B11" s="57">
        <f t="shared" si="0"/>
        <v>10</v>
      </c>
      <c r="C11" s="57" t="str">
        <f ca="1">OFFSET('h-lot'!A$3,ROUNDDOWN((ROW()-2)/5,0)*10,0)</f>
        <v/>
      </c>
      <c r="D11" s="57" t="s">
        <v>41</v>
      </c>
      <c r="E11" s="57" t="str">
        <f ca="1">OFFSET('h-lot'!A$4,ROUNDDOWN((ROW()-2)/5,0)*10,0)</f>
        <v/>
      </c>
      <c r="F11" s="47" t="str">
        <f t="shared" si="2"/>
        <v/>
      </c>
      <c r="G11" s="56"/>
    </row>
    <row r="12" spans="1:7" ht="12.75">
      <c r="A12" s="37">
        <f>IF(LEN((ROW()+3)/5)&gt;2,"",(ROW()+3)/5)</f>
        <v>3</v>
      </c>
      <c r="B12" s="37">
        <f t="shared" si="0"/>
        <v>11</v>
      </c>
      <c r="C12" s="37" t="str">
        <f ca="1">OFFSET('h-lot'!A$10,ROUNDDOWN((ROW()-2)/5,0)*10,0)</f>
        <v/>
      </c>
      <c r="D12" s="37" t="s">
        <v>41</v>
      </c>
      <c r="E12" s="37" t="str">
        <f ca="1">OFFSET('h-lot'!A$8,ROUNDDOWN((ROW()-2)/5,0)*10,0)</f>
        <v/>
      </c>
      <c r="F12" s="47" t="str">
        <f t="shared" si="2"/>
        <v/>
      </c>
      <c r="G12" s="56"/>
    </row>
    <row r="13" spans="1:7" ht="12.75">
      <c r="A13" s="35" t="str">
        <f t="shared" si="1"/>
        <v/>
      </c>
      <c r="B13" s="35">
        <f t="shared" si="0"/>
        <v>12</v>
      </c>
      <c r="C13" s="35" t="str">
        <f ca="1">OFFSET('h-lot'!A$9,ROUNDDOWN((ROW()-2)/5,0)*10,0)</f>
        <v/>
      </c>
      <c r="D13" s="48" t="s">
        <v>41</v>
      </c>
      <c r="E13" s="35" t="str">
        <f ca="1">OFFSET('h-lot'!A$7,ROUNDDOWN((ROW()-2)/5,0)*10,0)</f>
        <v/>
      </c>
      <c r="F13" s="47" t="str">
        <f t="shared" si="2"/>
        <v/>
      </c>
      <c r="G13" s="56"/>
    </row>
    <row r="14" spans="1:7" ht="12.75">
      <c r="A14" s="35" t="str">
        <f t="shared" si="1"/>
        <v/>
      </c>
      <c r="B14" s="35">
        <f t="shared" si="0"/>
        <v>13</v>
      </c>
      <c r="C14" s="35" t="str">
        <f ca="1">OFFSET('h-lot'!A$1,ROUNDDOWN((ROW()-2)/5,0)*10,0)</f>
        <v/>
      </c>
      <c r="D14" s="35" t="s">
        <v>41</v>
      </c>
      <c r="E14" s="35" t="str">
        <f ca="1">OFFSET('h-lot'!A$6,ROUNDDOWN((ROW()-2)/5,0)*10,0)</f>
        <v/>
      </c>
      <c r="F14" s="47" t="str">
        <f t="shared" si="2"/>
        <v/>
      </c>
      <c r="G14" s="56"/>
    </row>
    <row r="15" spans="1:7" ht="12.75">
      <c r="A15" s="35" t="str">
        <f t="shared" si="1"/>
        <v/>
      </c>
      <c r="B15" s="35">
        <f t="shared" si="0"/>
        <v>14</v>
      </c>
      <c r="C15" s="35" t="str">
        <f ca="1">OFFSET('h-lot'!A$2,ROUNDDOWN((ROW()-2)/5,0)*10,0)</f>
        <v/>
      </c>
      <c r="D15" s="35" t="s">
        <v>41</v>
      </c>
      <c r="E15" s="35" t="str">
        <f ca="1">OFFSET('h-lot'!A$5,ROUNDDOWN((ROW()-2)/5,0)*10,0)</f>
        <v/>
      </c>
      <c r="F15" s="47" t="str">
        <f t="shared" si="2"/>
        <v/>
      </c>
      <c r="G15" s="56"/>
    </row>
    <row r="16" spans="1:7" ht="12.75">
      <c r="A16" s="57" t="str">
        <f t="shared" si="1"/>
        <v/>
      </c>
      <c r="B16" s="57">
        <f t="shared" si="0"/>
        <v>15</v>
      </c>
      <c r="C16" s="57" t="str">
        <f ca="1">OFFSET('h-lot'!A$3,ROUNDDOWN((ROW()-2)/5,0)*10,0)</f>
        <v/>
      </c>
      <c r="D16" s="57" t="s">
        <v>41</v>
      </c>
      <c r="E16" s="57" t="str">
        <f ca="1">OFFSET('h-lot'!A$4,ROUNDDOWN((ROW()-2)/5,0)*10,0)</f>
        <v/>
      </c>
      <c r="F16" s="47" t="str">
        <f t="shared" si="2"/>
        <v/>
      </c>
      <c r="G16" s="56"/>
    </row>
    <row r="17" spans="1:7" ht="12.75">
      <c r="A17" s="37">
        <f>IF(LEN((ROW()+3)/5)&gt;2,"",(ROW()+3)/5)</f>
        <v>4</v>
      </c>
      <c r="B17" s="37">
        <f t="shared" si="0"/>
        <v>16</v>
      </c>
      <c r="C17" s="37" t="str">
        <f ca="1">OFFSET('h-lot'!A$10,ROUNDDOWN((ROW()-2)/5,0)*10,0)</f>
        <v/>
      </c>
      <c r="D17" s="37" t="s">
        <v>41</v>
      </c>
      <c r="E17" s="37" t="str">
        <f ca="1">OFFSET('h-lot'!A$8,ROUNDDOWN((ROW()-2)/5,0)*10,0)</f>
        <v/>
      </c>
      <c r="F17" s="47" t="str">
        <f t="shared" si="2"/>
        <v/>
      </c>
      <c r="G17" s="56"/>
    </row>
    <row r="18" spans="1:7" ht="12.75">
      <c r="A18" s="35" t="str">
        <f t="shared" si="1"/>
        <v/>
      </c>
      <c r="B18" s="35">
        <f t="shared" si="0"/>
        <v>17</v>
      </c>
      <c r="C18" s="35" t="str">
        <f ca="1">OFFSET('h-lot'!A$9,ROUNDDOWN((ROW()-2)/5,0)*10,0)</f>
        <v/>
      </c>
      <c r="D18" s="48" t="s">
        <v>41</v>
      </c>
      <c r="E18" s="35" t="str">
        <f ca="1">OFFSET('h-lot'!A$7,ROUNDDOWN((ROW()-2)/5,0)*10,0)</f>
        <v/>
      </c>
      <c r="F18" s="47" t="str">
        <f t="shared" si="2"/>
        <v/>
      </c>
      <c r="G18" s="56"/>
    </row>
    <row r="19" spans="1:7" ht="12.75">
      <c r="A19" s="35" t="str">
        <f t="shared" si="1"/>
        <v/>
      </c>
      <c r="B19" s="35">
        <f t="shared" si="0"/>
        <v>18</v>
      </c>
      <c r="C19" s="35" t="str">
        <f ca="1">OFFSET('h-lot'!A$1,ROUNDDOWN((ROW()-2)/5,0)*10,0)</f>
        <v/>
      </c>
      <c r="D19" s="35" t="s">
        <v>41</v>
      </c>
      <c r="E19" s="35" t="str">
        <f ca="1">OFFSET('h-lot'!A$6,ROUNDDOWN((ROW()-2)/5,0)*10,0)</f>
        <v/>
      </c>
      <c r="F19" s="47" t="str">
        <f t="shared" si="2"/>
        <v/>
      </c>
      <c r="G19" s="56"/>
    </row>
    <row r="20" spans="1:7" ht="12.75">
      <c r="A20" s="35" t="str">
        <f t="shared" si="1"/>
        <v/>
      </c>
      <c r="B20" s="35">
        <f t="shared" si="0"/>
        <v>19</v>
      </c>
      <c r="C20" s="35" t="str">
        <f ca="1">OFFSET('h-lot'!A$2,ROUNDDOWN((ROW()-2)/5,0)*10,0)</f>
        <v/>
      </c>
      <c r="D20" s="35" t="s">
        <v>41</v>
      </c>
      <c r="E20" s="35" t="str">
        <f ca="1">OFFSET('h-lot'!A$5,ROUNDDOWN((ROW()-2)/5,0)*10,0)</f>
        <v/>
      </c>
      <c r="F20" s="47" t="str">
        <f t="shared" si="2"/>
        <v/>
      </c>
      <c r="G20" s="56"/>
    </row>
    <row r="21" spans="1:7" ht="12.75">
      <c r="A21" s="57" t="str">
        <f t="shared" si="1"/>
        <v/>
      </c>
      <c r="B21" s="57">
        <f t="shared" si="0"/>
        <v>20</v>
      </c>
      <c r="C21" s="57" t="str">
        <f ca="1">OFFSET('h-lot'!A$3,ROUNDDOWN((ROW()-2)/5,0)*10,0)</f>
        <v/>
      </c>
      <c r="D21" s="57" t="s">
        <v>41</v>
      </c>
      <c r="E21" s="57" t="str">
        <f ca="1">OFFSET('h-lot'!A$4,ROUNDDOWN((ROW()-2)/5,0)*10,0)</f>
        <v/>
      </c>
      <c r="F21" s="47" t="str">
        <f t="shared" si="2"/>
        <v/>
      </c>
      <c r="G21" s="56"/>
    </row>
    <row r="22" spans="1:7" ht="12.75">
      <c r="A22" s="37">
        <f>IF(LEN((ROW()+3)/5)&gt;2,"",(ROW()+3)/5)</f>
        <v>5</v>
      </c>
      <c r="B22" s="37">
        <f t="shared" si="0"/>
        <v>21</v>
      </c>
      <c r="C22" s="37" t="str">
        <f ca="1">OFFSET('h-lot'!A$10,ROUNDDOWN((ROW()-2)/5,0)*10,0)</f>
        <v/>
      </c>
      <c r="D22" s="37" t="s">
        <v>41</v>
      </c>
      <c r="E22" s="37" t="str">
        <f ca="1">OFFSET('h-lot'!A$8,ROUNDDOWN((ROW()-2)/5,0)*10,0)</f>
        <v/>
      </c>
      <c r="F22" s="47" t="str">
        <f t="shared" si="2"/>
        <v/>
      </c>
      <c r="G22" s="56"/>
    </row>
    <row r="23" spans="1:7" ht="12.75">
      <c r="A23" s="35" t="str">
        <f t="shared" si="1"/>
        <v/>
      </c>
      <c r="B23" s="35">
        <f t="shared" si="0"/>
        <v>22</v>
      </c>
      <c r="C23" s="35" t="str">
        <f ca="1">OFFSET('h-lot'!A$9,ROUNDDOWN((ROW()-2)/5,0)*10,0)</f>
        <v/>
      </c>
      <c r="D23" s="48" t="s">
        <v>41</v>
      </c>
      <c r="E23" s="35" t="str">
        <f ca="1">OFFSET('h-lot'!A$7,ROUNDDOWN((ROW()-2)/5,0)*10,0)</f>
        <v/>
      </c>
      <c r="F23" s="47" t="str">
        <f t="shared" si="2"/>
        <v/>
      </c>
      <c r="G23" s="56"/>
    </row>
    <row r="24" spans="1:7" ht="12.75">
      <c r="A24" s="35" t="str">
        <f t="shared" si="1"/>
        <v/>
      </c>
      <c r="B24" s="35">
        <f t="shared" si="0"/>
        <v>23</v>
      </c>
      <c r="C24" s="35" t="str">
        <f ca="1">OFFSET('h-lot'!A$1,ROUNDDOWN((ROW()-2)/5,0)*10,0)</f>
        <v/>
      </c>
      <c r="D24" s="35" t="s">
        <v>41</v>
      </c>
      <c r="E24" s="35" t="str">
        <f ca="1">OFFSET('h-lot'!A$6,ROUNDDOWN((ROW()-2)/5,0)*10,0)</f>
        <v/>
      </c>
      <c r="F24" s="47" t="str">
        <f t="shared" si="2"/>
        <v/>
      </c>
      <c r="G24" s="56"/>
    </row>
    <row r="25" spans="1:7" ht="12.75">
      <c r="A25" s="35" t="str">
        <f t="shared" si="1"/>
        <v/>
      </c>
      <c r="B25" s="35">
        <f t="shared" si="0"/>
        <v>24</v>
      </c>
      <c r="C25" s="35" t="str">
        <f ca="1">OFFSET('h-lot'!A$2,ROUNDDOWN((ROW()-2)/5,0)*10,0)</f>
        <v/>
      </c>
      <c r="D25" s="35" t="s">
        <v>41</v>
      </c>
      <c r="E25" s="35" t="str">
        <f ca="1">OFFSET('h-lot'!A$5,ROUNDDOWN((ROW()-2)/5,0)*10,0)</f>
        <v/>
      </c>
      <c r="F25" s="47" t="str">
        <f t="shared" si="2"/>
        <v/>
      </c>
      <c r="G25" s="56"/>
    </row>
    <row r="26" spans="1:7" ht="12.75">
      <c r="A26" s="57" t="str">
        <f t="shared" si="1"/>
        <v/>
      </c>
      <c r="B26" s="57">
        <f t="shared" si="0"/>
        <v>25</v>
      </c>
      <c r="C26" s="57" t="str">
        <f ca="1">OFFSET('h-lot'!A$3,ROUNDDOWN((ROW()-2)/5,0)*10,0)</f>
        <v/>
      </c>
      <c r="D26" s="57" t="s">
        <v>41</v>
      </c>
      <c r="E26" s="57" t="str">
        <f ca="1">OFFSET('h-lot'!A$4,ROUNDDOWN((ROW()-2)/5,0)*10,0)</f>
        <v/>
      </c>
      <c r="F26" s="47" t="str">
        <f t="shared" si="2"/>
        <v/>
      </c>
      <c r="G26" s="56"/>
    </row>
    <row r="27" spans="1:7" ht="12.75">
      <c r="A27" s="37">
        <f>IF(LEN((ROW()+3)/5)&gt;2,"",(ROW()+3)/5)</f>
        <v>6</v>
      </c>
      <c r="B27" s="37">
        <f t="shared" si="0"/>
        <v>26</v>
      </c>
      <c r="C27" s="37" t="str">
        <f ca="1">OFFSET('h-lot'!A$10,ROUNDDOWN((ROW()-2)/5,0)*10,0)</f>
        <v/>
      </c>
      <c r="D27" s="37" t="s">
        <v>41</v>
      </c>
      <c r="E27" s="37" t="str">
        <f ca="1">OFFSET('h-lot'!A$8,ROUNDDOWN((ROW()-2)/5,0)*10,0)</f>
        <v/>
      </c>
      <c r="F27" s="47" t="str">
        <f t="shared" si="2"/>
        <v/>
      </c>
      <c r="G27" s="56"/>
    </row>
    <row r="28" spans="1:7" ht="12.75">
      <c r="A28" s="35" t="str">
        <f t="shared" si="1"/>
        <v/>
      </c>
      <c r="B28" s="35">
        <f t="shared" si="0"/>
        <v>27</v>
      </c>
      <c r="C28" s="35" t="str">
        <f ca="1">OFFSET('h-lot'!A$9,ROUNDDOWN((ROW()-2)/5,0)*10,0)</f>
        <v/>
      </c>
      <c r="D28" s="48" t="s">
        <v>41</v>
      </c>
      <c r="E28" s="35" t="str">
        <f ca="1">OFFSET('h-lot'!A$7,ROUNDDOWN((ROW()-2)/5,0)*10,0)</f>
        <v/>
      </c>
      <c r="F28" s="47" t="str">
        <f t="shared" si="2"/>
        <v/>
      </c>
      <c r="G28" s="56"/>
    </row>
    <row r="29" spans="1:7" ht="12.75">
      <c r="A29" s="35" t="str">
        <f t="shared" si="1"/>
        <v/>
      </c>
      <c r="B29" s="35">
        <f t="shared" si="0"/>
        <v>28</v>
      </c>
      <c r="C29" s="35" t="str">
        <f ca="1">OFFSET('h-lot'!A$1,ROUNDDOWN((ROW()-2)/5,0)*10,0)</f>
        <v/>
      </c>
      <c r="D29" s="35" t="s">
        <v>41</v>
      </c>
      <c r="E29" s="35" t="str">
        <f ca="1">OFFSET('h-lot'!A$6,ROUNDDOWN((ROW()-2)/5,0)*10,0)</f>
        <v/>
      </c>
      <c r="F29" s="47" t="str">
        <f t="shared" si="2"/>
        <v/>
      </c>
      <c r="G29" s="56"/>
    </row>
    <row r="30" spans="1:7" ht="12.75">
      <c r="A30" s="35" t="str">
        <f t="shared" si="1"/>
        <v/>
      </c>
      <c r="B30" s="35">
        <f t="shared" si="0"/>
        <v>29</v>
      </c>
      <c r="C30" s="35" t="str">
        <f ca="1">OFFSET('h-lot'!A$2,ROUNDDOWN((ROW()-2)/5,0)*10,0)</f>
        <v/>
      </c>
      <c r="D30" s="35" t="s">
        <v>41</v>
      </c>
      <c r="E30" s="35" t="str">
        <f ca="1">OFFSET('h-lot'!A$5,ROUNDDOWN((ROW()-2)/5,0)*10,0)</f>
        <v/>
      </c>
      <c r="F30" s="47" t="str">
        <f t="shared" si="2"/>
        <v/>
      </c>
      <c r="G30" s="56"/>
    </row>
    <row r="31" spans="1:7" ht="12.75">
      <c r="A31" s="57" t="str">
        <f t="shared" si="1"/>
        <v/>
      </c>
      <c r="B31" s="57">
        <f t="shared" si="0"/>
        <v>30</v>
      </c>
      <c r="C31" s="57" t="str">
        <f ca="1">OFFSET('h-lot'!A$3,ROUNDDOWN((ROW()-2)/5,0)*10,0)</f>
        <v/>
      </c>
      <c r="D31" s="57" t="s">
        <v>41</v>
      </c>
      <c r="E31" s="57" t="str">
        <f ca="1">OFFSET('h-lot'!A$4,ROUNDDOWN((ROW()-2)/5,0)*10,0)</f>
        <v/>
      </c>
      <c r="F31" s="47" t="str">
        <f t="shared" si="2"/>
        <v/>
      </c>
      <c r="G31" s="56"/>
    </row>
    <row r="32" spans="1:7" ht="12.75">
      <c r="A32" s="37">
        <f>IF(LEN((ROW()+3)/5)&gt;2,"",(ROW()+3)/5)</f>
        <v>7</v>
      </c>
      <c r="B32" s="37">
        <f t="shared" si="0"/>
        <v>31</v>
      </c>
      <c r="C32" s="37" t="str">
        <f ca="1">OFFSET('h-lot'!A$10,ROUNDDOWN((ROW()-2)/5,0)*10,0)</f>
        <v/>
      </c>
      <c r="D32" s="37" t="s">
        <v>41</v>
      </c>
      <c r="E32" s="37" t="str">
        <f ca="1">OFFSET('h-lot'!A$8,ROUNDDOWN((ROW()-2)/5,0)*10,0)</f>
        <v/>
      </c>
      <c r="F32" s="47" t="str">
        <f t="shared" si="2"/>
        <v/>
      </c>
      <c r="G32" s="56"/>
    </row>
    <row r="33" spans="1:7" ht="12.75">
      <c r="A33" s="35" t="str">
        <f t="shared" si="1"/>
        <v/>
      </c>
      <c r="B33" s="35">
        <f t="shared" si="0"/>
        <v>32</v>
      </c>
      <c r="C33" s="35" t="str">
        <f ca="1">OFFSET('h-lot'!A$9,ROUNDDOWN((ROW()-2)/5,0)*10,0)</f>
        <v/>
      </c>
      <c r="D33" s="48" t="s">
        <v>41</v>
      </c>
      <c r="E33" s="35" t="str">
        <f ca="1">OFFSET('h-lot'!A$7,ROUNDDOWN((ROW()-2)/5,0)*10,0)</f>
        <v/>
      </c>
      <c r="F33" s="47" t="str">
        <f t="shared" si="2"/>
        <v/>
      </c>
      <c r="G33" s="56"/>
    </row>
    <row r="34" spans="1:7" ht="12.75">
      <c r="A34" s="35" t="str">
        <f t="shared" si="1"/>
        <v/>
      </c>
      <c r="B34" s="35">
        <f t="shared" si="0"/>
        <v>33</v>
      </c>
      <c r="C34" s="35" t="str">
        <f ca="1">OFFSET('h-lot'!A$1,ROUNDDOWN((ROW()-2)/5,0)*10,0)</f>
        <v/>
      </c>
      <c r="D34" s="35" t="s">
        <v>41</v>
      </c>
      <c r="E34" s="35" t="str">
        <f ca="1">OFFSET('h-lot'!A$6,ROUNDDOWN((ROW()-2)/5,0)*10,0)</f>
        <v/>
      </c>
      <c r="F34" s="47" t="str">
        <f t="shared" si="2"/>
        <v/>
      </c>
      <c r="G34" s="56"/>
    </row>
    <row r="35" spans="1:7" ht="12.75">
      <c r="A35" s="35" t="str">
        <f t="shared" si="1"/>
        <v/>
      </c>
      <c r="B35" s="35">
        <f t="shared" si="0"/>
        <v>34</v>
      </c>
      <c r="C35" s="35" t="str">
        <f ca="1">OFFSET('h-lot'!A$2,ROUNDDOWN((ROW()-2)/5,0)*10,0)</f>
        <v/>
      </c>
      <c r="D35" s="35" t="s">
        <v>41</v>
      </c>
      <c r="E35" s="35" t="str">
        <f ca="1">OFFSET('h-lot'!A$5,ROUNDDOWN((ROW()-2)/5,0)*10,0)</f>
        <v/>
      </c>
      <c r="F35" s="47" t="str">
        <f t="shared" si="2"/>
        <v/>
      </c>
      <c r="G35" s="56"/>
    </row>
    <row r="36" spans="1:7" ht="12.75">
      <c r="A36" s="57" t="str">
        <f t="shared" si="1"/>
        <v/>
      </c>
      <c r="B36" s="57">
        <f t="shared" si="0"/>
        <v>35</v>
      </c>
      <c r="C36" s="57" t="str">
        <f ca="1">OFFSET('h-lot'!A$3,ROUNDDOWN((ROW()-2)/5,0)*10,0)</f>
        <v/>
      </c>
      <c r="D36" s="57" t="s">
        <v>41</v>
      </c>
      <c r="E36" s="57" t="str">
        <f ca="1">OFFSET('h-lot'!A$4,ROUNDDOWN((ROW()-2)/5,0)*10,0)</f>
        <v/>
      </c>
      <c r="F36" s="47" t="str">
        <f t="shared" si="2"/>
        <v/>
      </c>
      <c r="G36" s="56"/>
    </row>
    <row r="37" spans="1:7" ht="12.75">
      <c r="A37" s="37">
        <f>IF(LEN((ROW()+3)/5)&gt;2,"",(ROW()+3)/5)</f>
        <v>8</v>
      </c>
      <c r="B37" s="37">
        <f t="shared" si="0"/>
        <v>36</v>
      </c>
      <c r="C37" s="37" t="str">
        <f ca="1">OFFSET('h-lot'!A$10,ROUNDDOWN((ROW()-2)/5,0)*10,0)</f>
        <v/>
      </c>
      <c r="D37" s="37" t="s">
        <v>41</v>
      </c>
      <c r="E37" s="37" t="str">
        <f ca="1">OFFSET('h-lot'!A$8,ROUNDDOWN((ROW()-2)/5,0)*10,0)</f>
        <v/>
      </c>
      <c r="F37" s="47" t="str">
        <f t="shared" si="2"/>
        <v/>
      </c>
      <c r="G37" s="56"/>
    </row>
    <row r="38" spans="1:7" ht="12.75">
      <c r="A38" s="35" t="str">
        <f t="shared" si="1"/>
        <v/>
      </c>
      <c r="B38" s="35">
        <f t="shared" si="0"/>
        <v>37</v>
      </c>
      <c r="C38" s="35" t="str">
        <f ca="1">OFFSET('h-lot'!A$9,ROUNDDOWN((ROW()-2)/5,0)*10,0)</f>
        <v/>
      </c>
      <c r="D38" s="48" t="s">
        <v>41</v>
      </c>
      <c r="E38" s="35" t="str">
        <f ca="1">OFFSET('h-lot'!A$7,ROUNDDOWN((ROW()-2)/5,0)*10,0)</f>
        <v/>
      </c>
      <c r="F38" s="47" t="str">
        <f t="shared" si="2"/>
        <v/>
      </c>
      <c r="G38" s="56"/>
    </row>
    <row r="39" spans="1:7" ht="12.75">
      <c r="A39" s="35" t="str">
        <f t="shared" si="1"/>
        <v/>
      </c>
      <c r="B39" s="35">
        <f t="shared" si="0"/>
        <v>38</v>
      </c>
      <c r="C39" s="35" t="str">
        <f ca="1">OFFSET('h-lot'!A$1,ROUNDDOWN((ROW()-2)/5,0)*10,0)</f>
        <v/>
      </c>
      <c r="D39" s="35" t="s">
        <v>41</v>
      </c>
      <c r="E39" s="35" t="str">
        <f ca="1">OFFSET('h-lot'!A$6,ROUNDDOWN((ROW()-2)/5,0)*10,0)</f>
        <v/>
      </c>
      <c r="F39" s="47" t="str">
        <f t="shared" si="2"/>
        <v/>
      </c>
      <c r="G39" s="56"/>
    </row>
    <row r="40" spans="1:7" ht="12.75">
      <c r="A40" s="35" t="str">
        <f t="shared" si="1"/>
        <v/>
      </c>
      <c r="B40" s="35">
        <f t="shared" si="0"/>
        <v>39</v>
      </c>
      <c r="C40" s="35" t="str">
        <f ca="1">OFFSET('h-lot'!A$2,ROUNDDOWN((ROW()-2)/5,0)*10,0)</f>
        <v/>
      </c>
      <c r="D40" s="35" t="s">
        <v>41</v>
      </c>
      <c r="E40" s="35" t="str">
        <f ca="1">OFFSET('h-lot'!A$5,ROUNDDOWN((ROW()-2)/5,0)*10,0)</f>
        <v/>
      </c>
      <c r="F40" s="47" t="str">
        <f t="shared" si="2"/>
        <v/>
      </c>
      <c r="G40" s="56"/>
    </row>
    <row r="41" spans="1:7" ht="12.75">
      <c r="A41" s="57" t="str">
        <f t="shared" si="1"/>
        <v/>
      </c>
      <c r="B41" s="57">
        <f t="shared" si="0"/>
        <v>40</v>
      </c>
      <c r="C41" s="57" t="str">
        <f ca="1">OFFSET('h-lot'!A$3,ROUNDDOWN((ROW()-2)/5,0)*10,0)</f>
        <v/>
      </c>
      <c r="D41" s="57" t="s">
        <v>41</v>
      </c>
      <c r="E41" s="57" t="str">
        <f ca="1">OFFSET('h-lot'!A$4,ROUNDDOWN((ROW()-2)/5,0)*10,0)</f>
        <v/>
      </c>
      <c r="F41" s="47" t="str">
        <f t="shared" si="2"/>
        <v/>
      </c>
      <c r="G41" s="56"/>
    </row>
    <row r="42" spans="1:7" ht="12.75">
      <c r="A42" s="37">
        <f>IF(LEN((ROW()+3)/5)&gt;2,"",(ROW()+3)/5)</f>
        <v>9</v>
      </c>
      <c r="B42" s="37">
        <f t="shared" si="0"/>
        <v>41</v>
      </c>
      <c r="C42" s="37" t="str">
        <f ca="1">OFFSET('h-lot'!A$10,ROUNDDOWN((ROW()-2)/5,0)*10,0)</f>
        <v/>
      </c>
      <c r="D42" s="37" t="s">
        <v>41</v>
      </c>
      <c r="E42" s="37" t="str">
        <f ca="1">OFFSET('h-lot'!A$8,ROUNDDOWN((ROW()-2)/5,0)*10,0)</f>
        <v/>
      </c>
      <c r="F42" s="47" t="str">
        <f t="shared" si="2"/>
        <v/>
      </c>
      <c r="G42" s="56"/>
    </row>
    <row r="43" spans="1:7" ht="12.75">
      <c r="A43" s="35" t="str">
        <f t="shared" si="1"/>
        <v/>
      </c>
      <c r="B43" s="35">
        <f t="shared" si="0"/>
        <v>42</v>
      </c>
      <c r="C43" s="35" t="str">
        <f ca="1">OFFSET('h-lot'!A$9,ROUNDDOWN((ROW()-2)/5,0)*10,0)</f>
        <v/>
      </c>
      <c r="D43" s="48" t="s">
        <v>41</v>
      </c>
      <c r="E43" s="35" t="str">
        <f ca="1">OFFSET('h-lot'!A$7,ROUNDDOWN((ROW()-2)/5,0)*10,0)</f>
        <v/>
      </c>
      <c r="F43" s="47" t="str">
        <f t="shared" si="2"/>
        <v/>
      </c>
      <c r="G43" s="56"/>
    </row>
    <row r="44" spans="1:7" ht="12.75">
      <c r="A44" s="35" t="str">
        <f t="shared" si="1"/>
        <v/>
      </c>
      <c r="B44" s="35">
        <f t="shared" si="0"/>
        <v>43</v>
      </c>
      <c r="C44" s="35" t="str">
        <f ca="1">OFFSET('h-lot'!A$1,ROUNDDOWN((ROW()-2)/5,0)*10,0)</f>
        <v/>
      </c>
      <c r="D44" s="35" t="s">
        <v>41</v>
      </c>
      <c r="E44" s="35" t="str">
        <f ca="1">OFFSET('h-lot'!A$6,ROUNDDOWN((ROW()-2)/5,0)*10,0)</f>
        <v/>
      </c>
      <c r="F44" s="47" t="str">
        <f t="shared" si="2"/>
        <v/>
      </c>
      <c r="G44" s="56"/>
    </row>
    <row r="45" spans="1:7" ht="12.75">
      <c r="A45" s="35" t="str">
        <f t="shared" si="1"/>
        <v/>
      </c>
      <c r="B45" s="35">
        <f t="shared" si="0"/>
        <v>44</v>
      </c>
      <c r="C45" s="35" t="str">
        <f ca="1">OFFSET('h-lot'!A$2,ROUNDDOWN((ROW()-2)/5,0)*10,0)</f>
        <v/>
      </c>
      <c r="D45" s="35" t="s">
        <v>41</v>
      </c>
      <c r="E45" s="35" t="str">
        <f ca="1">OFFSET('h-lot'!A$5,ROUNDDOWN((ROW()-2)/5,0)*10,0)</f>
        <v/>
      </c>
      <c r="F45" s="47" t="str">
        <f t="shared" si="2"/>
        <v/>
      </c>
      <c r="G45" s="56"/>
    </row>
    <row r="46" spans="1:7" ht="12.75">
      <c r="A46" s="57" t="str">
        <f t="shared" si="1"/>
        <v/>
      </c>
      <c r="B46" s="57">
        <f t="shared" si="0"/>
        <v>45</v>
      </c>
      <c r="C46" s="57" t="str">
        <f ca="1">OFFSET('h-lot'!A$3,ROUNDDOWN((ROW()-2)/5,0)*10,0)</f>
        <v/>
      </c>
      <c r="D46" s="57" t="s">
        <v>41</v>
      </c>
      <c r="E46" s="57" t="str">
        <f ca="1">OFFSET('h-lot'!A$4,ROUNDDOWN((ROW()-2)/5,0)*10,0)</f>
        <v/>
      </c>
      <c r="F46" s="47" t="str">
        <f t="shared" si="2"/>
        <v/>
      </c>
      <c r="G46" s="56"/>
    </row>
    <row r="47" spans="1:7" ht="12.75">
      <c r="A47" s="37">
        <f>IF(LEN((ROW()+3)/5)&gt;2,"",(ROW()+3)/5)</f>
        <v>10</v>
      </c>
      <c r="B47" s="37">
        <f t="shared" si="0"/>
        <v>46</v>
      </c>
      <c r="C47" s="37" t="str">
        <f ca="1">OFFSET('h-lot'!A$10,ROUNDDOWN((ROW()-2)/5,0)*10,0)</f>
        <v/>
      </c>
      <c r="D47" s="37" t="s">
        <v>41</v>
      </c>
      <c r="E47" s="37" t="str">
        <f ca="1">OFFSET('h-lot'!A$8,ROUNDDOWN((ROW()-2)/5,0)*10,0)</f>
        <v/>
      </c>
      <c r="F47" s="47" t="str">
        <f t="shared" si="2"/>
        <v/>
      </c>
      <c r="G47" s="56"/>
    </row>
    <row r="48" spans="1:7" ht="12.75">
      <c r="A48" s="35" t="str">
        <f aca="true" t="shared" si="3" ref="A48:A106">IF(LEN((ROW()+3)/5)&gt;2,"",(ROW()+3)/5)</f>
        <v/>
      </c>
      <c r="B48" s="35">
        <f t="shared" si="0"/>
        <v>47</v>
      </c>
      <c r="C48" s="35" t="str">
        <f ca="1">OFFSET('h-lot'!A$9,ROUNDDOWN((ROW()-2)/5,0)*10,0)</f>
        <v/>
      </c>
      <c r="D48" s="48" t="s">
        <v>41</v>
      </c>
      <c r="E48" s="35" t="str">
        <f ca="1">OFFSET('h-lot'!A$7,ROUNDDOWN((ROW()-2)/5,0)*10,0)</f>
        <v/>
      </c>
      <c r="F48" s="47" t="str">
        <f t="shared" si="2"/>
        <v/>
      </c>
      <c r="G48" s="56"/>
    </row>
    <row r="49" spans="1:7" ht="12.75">
      <c r="A49" s="35" t="str">
        <f t="shared" si="3"/>
        <v/>
      </c>
      <c r="B49" s="35">
        <f t="shared" si="0"/>
        <v>48</v>
      </c>
      <c r="C49" s="35" t="str">
        <f ca="1">OFFSET('h-lot'!A$1,ROUNDDOWN((ROW()-2)/5,0)*10,0)</f>
        <v/>
      </c>
      <c r="D49" s="35" t="s">
        <v>41</v>
      </c>
      <c r="E49" s="35" t="str">
        <f ca="1">OFFSET('h-lot'!A$6,ROUNDDOWN((ROW()-2)/5,0)*10,0)</f>
        <v/>
      </c>
      <c r="F49" s="47" t="str">
        <f t="shared" si="2"/>
        <v/>
      </c>
      <c r="G49" s="56"/>
    </row>
    <row r="50" spans="1:7" ht="12.75">
      <c r="A50" s="35" t="str">
        <f t="shared" si="3"/>
        <v/>
      </c>
      <c r="B50" s="35">
        <f t="shared" si="0"/>
        <v>49</v>
      </c>
      <c r="C50" s="35" t="str">
        <f ca="1">OFFSET('h-lot'!A$2,ROUNDDOWN((ROW()-2)/5,0)*10,0)</f>
        <v/>
      </c>
      <c r="D50" s="35" t="s">
        <v>41</v>
      </c>
      <c r="E50" s="35" t="str">
        <f ca="1">OFFSET('h-lot'!A$5,ROUNDDOWN((ROW()-2)/5,0)*10,0)</f>
        <v/>
      </c>
      <c r="F50" s="47" t="str">
        <f t="shared" si="2"/>
        <v/>
      </c>
      <c r="G50" s="56"/>
    </row>
    <row r="51" spans="1:7" ht="12.75">
      <c r="A51" s="57" t="str">
        <f t="shared" si="3"/>
        <v/>
      </c>
      <c r="B51" s="57">
        <f t="shared" si="0"/>
        <v>50</v>
      </c>
      <c r="C51" s="57" t="str">
        <f ca="1">OFFSET('h-lot'!A$3,ROUNDDOWN((ROW()-2)/5,0)*10,0)</f>
        <v/>
      </c>
      <c r="D51" s="57" t="s">
        <v>41</v>
      </c>
      <c r="E51" s="57" t="str">
        <f ca="1">OFFSET('h-lot'!A$4,ROUNDDOWN((ROW()-2)/5,0)*10,0)</f>
        <v/>
      </c>
      <c r="F51" s="47" t="str">
        <f t="shared" si="2"/>
        <v/>
      </c>
      <c r="G51" s="56"/>
    </row>
    <row r="52" spans="1:7" ht="12.75">
      <c r="A52" s="37">
        <f>IF(LEN((ROW()+3)/5)&gt;2,"",(ROW()+3)/5)</f>
        <v>11</v>
      </c>
      <c r="B52" s="37">
        <f t="shared" si="0"/>
        <v>51</v>
      </c>
      <c r="C52" s="37" t="str">
        <f ca="1">OFFSET('h-lot'!A$10,ROUNDDOWN((ROW()-2)/5,0)*10,0)</f>
        <v/>
      </c>
      <c r="D52" s="37" t="s">
        <v>41</v>
      </c>
      <c r="E52" s="37" t="str">
        <f ca="1">OFFSET('h-lot'!A$8,ROUNDDOWN((ROW()-2)/5,0)*10,0)</f>
        <v/>
      </c>
      <c r="F52" s="47" t="str">
        <f t="shared" si="2"/>
        <v/>
      </c>
      <c r="G52" s="56"/>
    </row>
    <row r="53" spans="1:7" ht="12.75">
      <c r="A53" s="35" t="str">
        <f t="shared" si="3"/>
        <v/>
      </c>
      <c r="B53" s="35">
        <f t="shared" si="0"/>
        <v>52</v>
      </c>
      <c r="C53" s="35" t="str">
        <f ca="1">OFFSET('h-lot'!A$9,ROUNDDOWN((ROW()-2)/5,0)*10,0)</f>
        <v/>
      </c>
      <c r="D53" s="48" t="s">
        <v>41</v>
      </c>
      <c r="E53" s="35" t="str">
        <f ca="1">OFFSET('h-lot'!A$7,ROUNDDOWN((ROW()-2)/5,0)*10,0)</f>
        <v/>
      </c>
      <c r="F53" s="47" t="str">
        <f t="shared" si="2"/>
        <v/>
      </c>
      <c r="G53" s="56"/>
    </row>
    <row r="54" spans="1:7" ht="12.75">
      <c r="A54" s="35" t="str">
        <f t="shared" si="3"/>
        <v/>
      </c>
      <c r="B54" s="35">
        <f t="shared" si="0"/>
        <v>53</v>
      </c>
      <c r="C54" s="35" t="str">
        <f ca="1">OFFSET('h-lot'!A$1,ROUNDDOWN((ROW()-2)/5,0)*10,0)</f>
        <v/>
      </c>
      <c r="D54" s="35" t="s">
        <v>41</v>
      </c>
      <c r="E54" s="35" t="str">
        <f ca="1">OFFSET('h-lot'!A$6,ROUNDDOWN((ROW()-2)/5,0)*10,0)</f>
        <v/>
      </c>
      <c r="F54" s="47" t="str">
        <f t="shared" si="2"/>
        <v/>
      </c>
      <c r="G54" s="56"/>
    </row>
    <row r="55" spans="1:7" ht="12.75">
      <c r="A55" s="35" t="str">
        <f t="shared" si="3"/>
        <v/>
      </c>
      <c r="B55" s="35">
        <f t="shared" si="0"/>
        <v>54</v>
      </c>
      <c r="C55" s="35" t="str">
        <f ca="1">OFFSET('h-lot'!A$2,ROUNDDOWN((ROW()-2)/5,0)*10,0)</f>
        <v/>
      </c>
      <c r="D55" s="35" t="s">
        <v>41</v>
      </c>
      <c r="E55" s="35" t="str">
        <f ca="1">OFFSET('h-lot'!A$5,ROUNDDOWN((ROW()-2)/5,0)*10,0)</f>
        <v/>
      </c>
      <c r="F55" s="47" t="str">
        <f t="shared" si="2"/>
        <v/>
      </c>
      <c r="G55" s="56"/>
    </row>
    <row r="56" spans="1:7" ht="12.75">
      <c r="A56" s="57" t="str">
        <f t="shared" si="3"/>
        <v/>
      </c>
      <c r="B56" s="57">
        <f t="shared" si="0"/>
        <v>55</v>
      </c>
      <c r="C56" s="57" t="str">
        <f ca="1">OFFSET('h-lot'!A$3,ROUNDDOWN((ROW()-2)/5,0)*10,0)</f>
        <v/>
      </c>
      <c r="D56" s="57" t="s">
        <v>41</v>
      </c>
      <c r="E56" s="57" t="str">
        <f ca="1">OFFSET('h-lot'!A$4,ROUNDDOWN((ROW()-2)/5,0)*10,0)</f>
        <v/>
      </c>
      <c r="F56" s="47" t="str">
        <f t="shared" si="2"/>
        <v/>
      </c>
      <c r="G56" s="56"/>
    </row>
    <row r="57" spans="1:7" ht="12.75">
      <c r="A57" s="37">
        <f>IF(LEN((ROW()+3)/5)&gt;2,"",(ROW()+3)/5)</f>
        <v>12</v>
      </c>
      <c r="B57" s="37">
        <f t="shared" si="0"/>
        <v>56</v>
      </c>
      <c r="C57" s="37" t="str">
        <f ca="1">OFFSET('h-lot'!A$10,ROUNDDOWN((ROW()-2)/5,0)*10,0)</f>
        <v/>
      </c>
      <c r="D57" s="37" t="s">
        <v>41</v>
      </c>
      <c r="E57" s="37" t="str">
        <f ca="1">OFFSET('h-lot'!A$8,ROUNDDOWN((ROW()-2)/5,0)*10,0)</f>
        <v/>
      </c>
      <c r="F57" s="47" t="str">
        <f t="shared" si="2"/>
        <v/>
      </c>
      <c r="G57" s="56"/>
    </row>
    <row r="58" spans="1:7" ht="12.75">
      <c r="A58" s="35" t="str">
        <f t="shared" si="3"/>
        <v/>
      </c>
      <c r="B58" s="35">
        <f t="shared" si="0"/>
        <v>57</v>
      </c>
      <c r="C58" s="35" t="str">
        <f ca="1">OFFSET('h-lot'!A$9,ROUNDDOWN((ROW()-2)/5,0)*10,0)</f>
        <v/>
      </c>
      <c r="D58" s="48" t="s">
        <v>41</v>
      </c>
      <c r="E58" s="35" t="str">
        <f ca="1">OFFSET('h-lot'!A$7,ROUNDDOWN((ROW()-2)/5,0)*10,0)</f>
        <v/>
      </c>
      <c r="F58" s="47" t="str">
        <f t="shared" si="2"/>
        <v/>
      </c>
      <c r="G58" s="56"/>
    </row>
    <row r="59" spans="1:7" ht="12.75">
      <c r="A59" s="35" t="str">
        <f t="shared" si="3"/>
        <v/>
      </c>
      <c r="B59" s="35">
        <f t="shared" si="0"/>
        <v>58</v>
      </c>
      <c r="C59" s="35" t="str">
        <f ca="1">OFFSET('h-lot'!A$1,ROUNDDOWN((ROW()-2)/5,0)*10,0)</f>
        <v/>
      </c>
      <c r="D59" s="35" t="s">
        <v>41</v>
      </c>
      <c r="E59" s="35" t="str">
        <f ca="1">OFFSET('h-lot'!A$6,ROUNDDOWN((ROW()-2)/5,0)*10,0)</f>
        <v/>
      </c>
      <c r="F59" s="47" t="str">
        <f t="shared" si="2"/>
        <v/>
      </c>
      <c r="G59" s="56"/>
    </row>
    <row r="60" spans="1:7" ht="12.75">
      <c r="A60" s="35" t="str">
        <f t="shared" si="3"/>
        <v/>
      </c>
      <c r="B60" s="35">
        <f t="shared" si="0"/>
        <v>59</v>
      </c>
      <c r="C60" s="35" t="str">
        <f ca="1">OFFSET('h-lot'!A$2,ROUNDDOWN((ROW()-2)/5,0)*10,0)</f>
        <v/>
      </c>
      <c r="D60" s="35" t="s">
        <v>41</v>
      </c>
      <c r="E60" s="35" t="str">
        <f ca="1">OFFSET('h-lot'!A$5,ROUNDDOWN((ROW()-2)/5,0)*10,0)</f>
        <v/>
      </c>
      <c r="F60" s="47" t="str">
        <f t="shared" si="2"/>
        <v/>
      </c>
      <c r="G60" s="56"/>
    </row>
    <row r="61" spans="1:7" ht="12.75">
      <c r="A61" s="57" t="str">
        <f t="shared" si="3"/>
        <v/>
      </c>
      <c r="B61" s="57">
        <f t="shared" si="0"/>
        <v>60</v>
      </c>
      <c r="C61" s="57" t="str">
        <f ca="1">OFFSET('h-lot'!A$3,ROUNDDOWN((ROW()-2)/5,0)*10,0)</f>
        <v/>
      </c>
      <c r="D61" s="57" t="s">
        <v>41</v>
      </c>
      <c r="E61" s="57" t="str">
        <f ca="1">OFFSET('h-lot'!A$4,ROUNDDOWN((ROW()-2)/5,0)*10,0)</f>
        <v/>
      </c>
      <c r="F61" s="47" t="str">
        <f t="shared" si="2"/>
        <v/>
      </c>
      <c r="G61" s="56"/>
    </row>
    <row r="62" spans="1:7" ht="12.75">
      <c r="A62" s="37">
        <f>IF(LEN((ROW()+3)/5)&gt;2,"",(ROW()+3)/5)</f>
        <v>13</v>
      </c>
      <c r="B62" s="37">
        <f t="shared" si="0"/>
        <v>61</v>
      </c>
      <c r="C62" s="37" t="str">
        <f ca="1">OFFSET('h-lot'!A$10,ROUNDDOWN((ROW()-2)/5,0)*10,0)</f>
        <v/>
      </c>
      <c r="D62" s="37" t="s">
        <v>41</v>
      </c>
      <c r="E62" s="37" t="str">
        <f ca="1">OFFSET('h-lot'!A$8,ROUNDDOWN((ROW()-2)/5,0)*10,0)</f>
        <v/>
      </c>
      <c r="F62" s="47" t="str">
        <f t="shared" si="2"/>
        <v/>
      </c>
      <c r="G62" s="56"/>
    </row>
    <row r="63" spans="1:7" ht="12.75">
      <c r="A63" s="35" t="str">
        <f t="shared" si="3"/>
        <v/>
      </c>
      <c r="B63" s="35">
        <f t="shared" si="0"/>
        <v>62</v>
      </c>
      <c r="C63" s="35" t="str">
        <f ca="1">OFFSET('h-lot'!A$9,ROUNDDOWN((ROW()-2)/5,0)*10,0)</f>
        <v/>
      </c>
      <c r="D63" s="48" t="s">
        <v>41</v>
      </c>
      <c r="E63" s="35" t="str">
        <f ca="1">OFFSET('h-lot'!A$7,ROUNDDOWN((ROW()-2)/5,0)*10,0)</f>
        <v/>
      </c>
      <c r="F63" s="47" t="str">
        <f t="shared" si="2"/>
        <v/>
      </c>
      <c r="G63" s="56"/>
    </row>
    <row r="64" spans="1:7" ht="12.75">
      <c r="A64" s="35" t="str">
        <f t="shared" si="3"/>
        <v/>
      </c>
      <c r="B64" s="35">
        <f t="shared" si="0"/>
        <v>63</v>
      </c>
      <c r="C64" s="35" t="str">
        <f ca="1">OFFSET('h-lot'!A$1,ROUNDDOWN((ROW()-2)/5,0)*10,0)</f>
        <v/>
      </c>
      <c r="D64" s="35" t="s">
        <v>41</v>
      </c>
      <c r="E64" s="35" t="str">
        <f ca="1">OFFSET('h-lot'!A$6,ROUNDDOWN((ROW()-2)/5,0)*10,0)</f>
        <v/>
      </c>
      <c r="F64" s="47" t="str">
        <f t="shared" si="2"/>
        <v/>
      </c>
      <c r="G64" s="56"/>
    </row>
    <row r="65" spans="1:7" ht="12.75">
      <c r="A65" s="35" t="str">
        <f t="shared" si="3"/>
        <v/>
      </c>
      <c r="B65" s="35">
        <f t="shared" si="0"/>
        <v>64</v>
      </c>
      <c r="C65" s="35" t="str">
        <f ca="1">OFFSET('h-lot'!A$2,ROUNDDOWN((ROW()-2)/5,0)*10,0)</f>
        <v/>
      </c>
      <c r="D65" s="35" t="s">
        <v>41</v>
      </c>
      <c r="E65" s="35" t="str">
        <f ca="1">OFFSET('h-lot'!A$5,ROUNDDOWN((ROW()-2)/5,0)*10,0)</f>
        <v/>
      </c>
      <c r="F65" s="47" t="str">
        <f t="shared" si="2"/>
        <v/>
      </c>
      <c r="G65" s="56"/>
    </row>
    <row r="66" spans="1:7" ht="12.75">
      <c r="A66" s="57" t="str">
        <f t="shared" si="3"/>
        <v/>
      </c>
      <c r="B66" s="57">
        <f aca="true" t="shared" si="4" ref="B66:B106">ROW()-1</f>
        <v>65</v>
      </c>
      <c r="C66" s="57" t="str">
        <f ca="1">OFFSET('h-lot'!A$3,ROUNDDOWN((ROW()-2)/5,0)*10,0)</f>
        <v/>
      </c>
      <c r="D66" s="57" t="s">
        <v>41</v>
      </c>
      <c r="E66" s="57" t="str">
        <f ca="1">OFFSET('h-lot'!A$4,ROUNDDOWN((ROW()-2)/5,0)*10,0)</f>
        <v/>
      </c>
      <c r="F66" s="47" t="str">
        <f t="shared" si="2"/>
        <v/>
      </c>
      <c r="G66" s="56"/>
    </row>
    <row r="67" spans="1:7" ht="12.75">
      <c r="A67" s="37">
        <f>IF(LEN((ROW()+3)/5)&gt;2,"",(ROW()+3)/5)</f>
        <v>14</v>
      </c>
      <c r="B67" s="37">
        <f t="shared" si="4"/>
        <v>66</v>
      </c>
      <c r="C67" s="37" t="str">
        <f ca="1">OFFSET('h-lot'!A$10,ROUNDDOWN((ROW()-2)/5,0)*10,0)</f>
        <v/>
      </c>
      <c r="D67" s="37" t="s">
        <v>41</v>
      </c>
      <c r="E67" s="37" t="str">
        <f ca="1">OFFSET('h-lot'!A$8,ROUNDDOWN((ROW()-2)/5,0)*10,0)</f>
        <v/>
      </c>
      <c r="F67" s="47" t="str">
        <f aca="true" t="shared" si="5" ref="F67:F106">IF(G67=1,"1-0",IF(G67=3,"½-½",IF(G67=2,"0-1","")))</f>
        <v/>
      </c>
      <c r="G67" s="56"/>
    </row>
    <row r="68" spans="1:7" ht="12.75">
      <c r="A68" s="35" t="str">
        <f t="shared" si="3"/>
        <v/>
      </c>
      <c r="B68" s="35">
        <f t="shared" si="4"/>
        <v>67</v>
      </c>
      <c r="C68" s="35" t="str">
        <f ca="1">OFFSET('h-lot'!A$9,ROUNDDOWN((ROW()-2)/5,0)*10,0)</f>
        <v/>
      </c>
      <c r="D68" s="48" t="s">
        <v>41</v>
      </c>
      <c r="E68" s="35" t="str">
        <f ca="1">OFFSET('h-lot'!A$7,ROUNDDOWN((ROW()-2)/5,0)*10,0)</f>
        <v/>
      </c>
      <c r="F68" s="47" t="str">
        <f t="shared" si="5"/>
        <v/>
      </c>
      <c r="G68" s="56"/>
    </row>
    <row r="69" spans="1:7" ht="12.75">
      <c r="A69" s="35" t="str">
        <f t="shared" si="3"/>
        <v/>
      </c>
      <c r="B69" s="35">
        <f t="shared" si="4"/>
        <v>68</v>
      </c>
      <c r="C69" s="35" t="str">
        <f ca="1">OFFSET('h-lot'!A$1,ROUNDDOWN((ROW()-2)/5,0)*10,0)</f>
        <v/>
      </c>
      <c r="D69" s="35" t="s">
        <v>41</v>
      </c>
      <c r="E69" s="35" t="str">
        <f ca="1">OFFSET('h-lot'!A$6,ROUNDDOWN((ROW()-2)/5,0)*10,0)</f>
        <v/>
      </c>
      <c r="F69" s="47" t="str">
        <f t="shared" si="5"/>
        <v/>
      </c>
      <c r="G69" s="56"/>
    </row>
    <row r="70" spans="1:7" ht="12.75">
      <c r="A70" s="35" t="str">
        <f t="shared" si="3"/>
        <v/>
      </c>
      <c r="B70" s="35">
        <f t="shared" si="4"/>
        <v>69</v>
      </c>
      <c r="C70" s="35" t="str">
        <f ca="1">OFFSET('h-lot'!A$2,ROUNDDOWN((ROW()-2)/5,0)*10,0)</f>
        <v/>
      </c>
      <c r="D70" s="35" t="s">
        <v>41</v>
      </c>
      <c r="E70" s="35" t="str">
        <f ca="1">OFFSET('h-lot'!A$5,ROUNDDOWN((ROW()-2)/5,0)*10,0)</f>
        <v/>
      </c>
      <c r="F70" s="47" t="str">
        <f t="shared" si="5"/>
        <v/>
      </c>
      <c r="G70" s="56"/>
    </row>
    <row r="71" spans="1:7" ht="12.75">
      <c r="A71" s="57" t="str">
        <f t="shared" si="3"/>
        <v/>
      </c>
      <c r="B71" s="57">
        <f t="shared" si="4"/>
        <v>70</v>
      </c>
      <c r="C71" s="57" t="str">
        <f ca="1">OFFSET('h-lot'!A$3,ROUNDDOWN((ROW()-2)/5,0)*10,0)</f>
        <v/>
      </c>
      <c r="D71" s="57" t="s">
        <v>41</v>
      </c>
      <c r="E71" s="57" t="str">
        <f ca="1">OFFSET('h-lot'!A$4,ROUNDDOWN((ROW()-2)/5,0)*10,0)</f>
        <v/>
      </c>
      <c r="F71" s="47" t="str">
        <f t="shared" si="5"/>
        <v/>
      </c>
      <c r="G71" s="56"/>
    </row>
    <row r="72" spans="1:7" ht="12.75">
      <c r="A72" s="37">
        <f>IF(LEN((ROW()+3)/5)&gt;2,"",(ROW()+3)/5)</f>
        <v>15</v>
      </c>
      <c r="B72" s="37">
        <f t="shared" si="4"/>
        <v>71</v>
      </c>
      <c r="C72" s="37" t="str">
        <f ca="1">OFFSET('h-lot'!A$10,ROUNDDOWN((ROW()-2)/5,0)*10,0)</f>
        <v/>
      </c>
      <c r="D72" s="37" t="s">
        <v>41</v>
      </c>
      <c r="E72" s="37" t="str">
        <f ca="1">OFFSET('h-lot'!A$8,ROUNDDOWN((ROW()-2)/5,0)*10,0)</f>
        <v/>
      </c>
      <c r="F72" s="47" t="str">
        <f t="shared" si="5"/>
        <v/>
      </c>
      <c r="G72" s="56"/>
    </row>
    <row r="73" spans="1:7" ht="12.75">
      <c r="A73" s="35" t="str">
        <f t="shared" si="3"/>
        <v/>
      </c>
      <c r="B73" s="35">
        <f t="shared" si="4"/>
        <v>72</v>
      </c>
      <c r="C73" s="35" t="str">
        <f ca="1">OFFSET('h-lot'!A$9,ROUNDDOWN((ROW()-2)/5,0)*10,0)</f>
        <v/>
      </c>
      <c r="D73" s="48" t="s">
        <v>41</v>
      </c>
      <c r="E73" s="35" t="str">
        <f ca="1">OFFSET('h-lot'!A$7,ROUNDDOWN((ROW()-2)/5,0)*10,0)</f>
        <v/>
      </c>
      <c r="F73" s="47" t="str">
        <f t="shared" si="5"/>
        <v/>
      </c>
      <c r="G73" s="56"/>
    </row>
    <row r="74" spans="1:7" ht="12.75">
      <c r="A74" s="35" t="str">
        <f t="shared" si="3"/>
        <v/>
      </c>
      <c r="B74" s="35">
        <f t="shared" si="4"/>
        <v>73</v>
      </c>
      <c r="C74" s="35" t="str">
        <f ca="1">OFFSET('h-lot'!A$1,ROUNDDOWN((ROW()-2)/5,0)*10,0)</f>
        <v/>
      </c>
      <c r="D74" s="35" t="s">
        <v>41</v>
      </c>
      <c r="E74" s="35" t="str">
        <f ca="1">OFFSET('h-lot'!A$6,ROUNDDOWN((ROW()-2)/5,0)*10,0)</f>
        <v/>
      </c>
      <c r="F74" s="47" t="str">
        <f t="shared" si="5"/>
        <v/>
      </c>
      <c r="G74" s="56"/>
    </row>
    <row r="75" spans="1:7" ht="12.75">
      <c r="A75" s="35" t="str">
        <f t="shared" si="3"/>
        <v/>
      </c>
      <c r="B75" s="35">
        <f t="shared" si="4"/>
        <v>74</v>
      </c>
      <c r="C75" s="35" t="str">
        <f ca="1">OFFSET('h-lot'!A$2,ROUNDDOWN((ROW()-2)/5,0)*10,0)</f>
        <v/>
      </c>
      <c r="D75" s="35" t="s">
        <v>41</v>
      </c>
      <c r="E75" s="35" t="str">
        <f ca="1">OFFSET('h-lot'!A$5,ROUNDDOWN((ROW()-2)/5,0)*10,0)</f>
        <v/>
      </c>
      <c r="F75" s="47" t="str">
        <f t="shared" si="5"/>
        <v/>
      </c>
      <c r="G75" s="56"/>
    </row>
    <row r="76" spans="1:7" ht="12.75">
      <c r="A76" s="57" t="str">
        <f t="shared" si="3"/>
        <v/>
      </c>
      <c r="B76" s="57">
        <f t="shared" si="4"/>
        <v>75</v>
      </c>
      <c r="C76" s="57" t="str">
        <f ca="1">OFFSET('h-lot'!A$3,ROUNDDOWN((ROW()-2)/5,0)*10,0)</f>
        <v/>
      </c>
      <c r="D76" s="57" t="s">
        <v>41</v>
      </c>
      <c r="E76" s="57" t="str">
        <f ca="1">OFFSET('h-lot'!A$4,ROUNDDOWN((ROW()-2)/5,0)*10,0)</f>
        <v/>
      </c>
      <c r="F76" s="47" t="str">
        <f t="shared" si="5"/>
        <v/>
      </c>
      <c r="G76" s="56"/>
    </row>
    <row r="77" spans="1:7" ht="12.75">
      <c r="A77" s="37">
        <f>IF(LEN((ROW()+3)/5)&gt;2,"",(ROW()+3)/5)</f>
        <v>16</v>
      </c>
      <c r="B77" s="37">
        <f t="shared" si="4"/>
        <v>76</v>
      </c>
      <c r="C77" s="37" t="str">
        <f ca="1">OFFSET('h-lot'!A$10,ROUNDDOWN((ROW()-2)/5,0)*10,0)</f>
        <v/>
      </c>
      <c r="D77" s="37" t="s">
        <v>41</v>
      </c>
      <c r="E77" s="37" t="str">
        <f ca="1">OFFSET('h-lot'!A$8,ROUNDDOWN((ROW()-2)/5,0)*10,0)</f>
        <v/>
      </c>
      <c r="F77" s="47" t="str">
        <f t="shared" si="5"/>
        <v/>
      </c>
      <c r="G77" s="56"/>
    </row>
    <row r="78" spans="1:7" ht="12.75">
      <c r="A78" s="35" t="str">
        <f t="shared" si="3"/>
        <v/>
      </c>
      <c r="B78" s="35">
        <f t="shared" si="4"/>
        <v>77</v>
      </c>
      <c r="C78" s="35" t="str">
        <f ca="1">OFFSET('h-lot'!A$9,ROUNDDOWN((ROW()-2)/5,0)*10,0)</f>
        <v/>
      </c>
      <c r="D78" s="48" t="s">
        <v>41</v>
      </c>
      <c r="E78" s="35" t="str">
        <f ca="1">OFFSET('h-lot'!A$7,ROUNDDOWN((ROW()-2)/5,0)*10,0)</f>
        <v/>
      </c>
      <c r="F78" s="47" t="str">
        <f t="shared" si="5"/>
        <v/>
      </c>
      <c r="G78" s="56"/>
    </row>
    <row r="79" spans="1:7" ht="12.75">
      <c r="A79" s="35" t="str">
        <f t="shared" si="3"/>
        <v/>
      </c>
      <c r="B79" s="35">
        <f t="shared" si="4"/>
        <v>78</v>
      </c>
      <c r="C79" s="35" t="str">
        <f ca="1">OFFSET('h-lot'!A$1,ROUNDDOWN((ROW()-2)/5,0)*10,0)</f>
        <v/>
      </c>
      <c r="D79" s="35" t="s">
        <v>41</v>
      </c>
      <c r="E79" s="35" t="str">
        <f ca="1">OFFSET('h-lot'!A$6,ROUNDDOWN((ROW()-2)/5,0)*10,0)</f>
        <v/>
      </c>
      <c r="F79" s="47" t="str">
        <f t="shared" si="5"/>
        <v/>
      </c>
      <c r="G79" s="56"/>
    </row>
    <row r="80" spans="1:7" ht="12.75">
      <c r="A80" s="35" t="str">
        <f t="shared" si="3"/>
        <v/>
      </c>
      <c r="B80" s="35">
        <f t="shared" si="4"/>
        <v>79</v>
      </c>
      <c r="C80" s="35" t="str">
        <f ca="1">OFFSET('h-lot'!A$2,ROUNDDOWN((ROW()-2)/5,0)*10,0)</f>
        <v/>
      </c>
      <c r="D80" s="35" t="s">
        <v>41</v>
      </c>
      <c r="E80" s="35" t="str">
        <f ca="1">OFFSET('h-lot'!A$5,ROUNDDOWN((ROW()-2)/5,0)*10,0)</f>
        <v/>
      </c>
      <c r="F80" s="47" t="str">
        <f t="shared" si="5"/>
        <v/>
      </c>
      <c r="G80" s="56"/>
    </row>
    <row r="81" spans="1:7" ht="12.75">
      <c r="A81" s="57" t="str">
        <f t="shared" si="3"/>
        <v/>
      </c>
      <c r="B81" s="57">
        <f t="shared" si="4"/>
        <v>80</v>
      </c>
      <c r="C81" s="57" t="str">
        <f ca="1">OFFSET('h-lot'!A$3,ROUNDDOWN((ROW()-2)/5,0)*10,0)</f>
        <v/>
      </c>
      <c r="D81" s="57" t="s">
        <v>41</v>
      </c>
      <c r="E81" s="57" t="str">
        <f ca="1">OFFSET('h-lot'!A$4,ROUNDDOWN((ROW()-2)/5,0)*10,0)</f>
        <v/>
      </c>
      <c r="F81" s="47" t="str">
        <f t="shared" si="5"/>
        <v/>
      </c>
      <c r="G81" s="56"/>
    </row>
    <row r="82" spans="1:7" ht="12.75">
      <c r="A82" s="37">
        <f>IF(LEN((ROW()+3)/5)&gt;2,"",(ROW()+3)/5)</f>
        <v>17</v>
      </c>
      <c r="B82" s="37">
        <f t="shared" si="4"/>
        <v>81</v>
      </c>
      <c r="C82" s="37" t="str">
        <f ca="1">OFFSET('h-lot'!A$10,ROUNDDOWN((ROW()-2)/5,0)*10,0)</f>
        <v/>
      </c>
      <c r="D82" s="37" t="s">
        <v>41</v>
      </c>
      <c r="E82" s="37" t="str">
        <f ca="1">OFFSET('h-lot'!A$8,ROUNDDOWN((ROW()-2)/5,0)*10,0)</f>
        <v/>
      </c>
      <c r="F82" s="47" t="str">
        <f t="shared" si="5"/>
        <v/>
      </c>
      <c r="G82" s="56"/>
    </row>
    <row r="83" spans="1:7" ht="12.75">
      <c r="A83" s="35" t="str">
        <f t="shared" si="3"/>
        <v/>
      </c>
      <c r="B83" s="35">
        <f t="shared" si="4"/>
        <v>82</v>
      </c>
      <c r="C83" s="35" t="str">
        <f ca="1">OFFSET('h-lot'!A$9,ROUNDDOWN((ROW()-2)/5,0)*10,0)</f>
        <v/>
      </c>
      <c r="D83" s="48" t="s">
        <v>41</v>
      </c>
      <c r="E83" s="35" t="str">
        <f ca="1">OFFSET('h-lot'!A$7,ROUNDDOWN((ROW()-2)/5,0)*10,0)</f>
        <v/>
      </c>
      <c r="F83" s="47" t="str">
        <f t="shared" si="5"/>
        <v/>
      </c>
      <c r="G83" s="56"/>
    </row>
    <row r="84" spans="1:7" ht="12.75">
      <c r="A84" s="35" t="str">
        <f t="shared" si="3"/>
        <v/>
      </c>
      <c r="B84" s="35">
        <f t="shared" si="4"/>
        <v>83</v>
      </c>
      <c r="C84" s="35" t="str">
        <f ca="1">OFFSET('h-lot'!A$1,ROUNDDOWN((ROW()-2)/5,0)*10,0)</f>
        <v/>
      </c>
      <c r="D84" s="35" t="s">
        <v>41</v>
      </c>
      <c r="E84" s="35" t="str">
        <f ca="1">OFFSET('h-lot'!A$6,ROUNDDOWN((ROW()-2)/5,0)*10,0)</f>
        <v/>
      </c>
      <c r="F84" s="47" t="str">
        <f t="shared" si="5"/>
        <v/>
      </c>
      <c r="G84" s="56"/>
    </row>
    <row r="85" spans="1:7" ht="12.75">
      <c r="A85" s="35" t="str">
        <f t="shared" si="3"/>
        <v/>
      </c>
      <c r="B85" s="35">
        <f t="shared" si="4"/>
        <v>84</v>
      </c>
      <c r="C85" s="35" t="str">
        <f ca="1">OFFSET('h-lot'!A$2,ROUNDDOWN((ROW()-2)/5,0)*10,0)</f>
        <v/>
      </c>
      <c r="D85" s="35" t="s">
        <v>41</v>
      </c>
      <c r="E85" s="35" t="str">
        <f ca="1">OFFSET('h-lot'!A$5,ROUNDDOWN((ROW()-2)/5,0)*10,0)</f>
        <v/>
      </c>
      <c r="F85" s="47" t="str">
        <f t="shared" si="5"/>
        <v/>
      </c>
      <c r="G85" s="56"/>
    </row>
    <row r="86" spans="1:7" ht="12.75">
      <c r="A86" s="57" t="str">
        <f t="shared" si="3"/>
        <v/>
      </c>
      <c r="B86" s="57">
        <f t="shared" si="4"/>
        <v>85</v>
      </c>
      <c r="C86" s="57" t="str">
        <f ca="1">OFFSET('h-lot'!A$3,ROUNDDOWN((ROW()-2)/5,0)*10,0)</f>
        <v/>
      </c>
      <c r="D86" s="57" t="s">
        <v>41</v>
      </c>
      <c r="E86" s="57" t="str">
        <f ca="1">OFFSET('h-lot'!A$4,ROUNDDOWN((ROW()-2)/5,0)*10,0)</f>
        <v/>
      </c>
      <c r="F86" s="47" t="str">
        <f t="shared" si="5"/>
        <v/>
      </c>
      <c r="G86" s="56"/>
    </row>
    <row r="87" spans="1:7" ht="12.75">
      <c r="A87" s="37">
        <f>IF(LEN((ROW()+3)/5)&gt;2,"",(ROW()+3)/5)</f>
        <v>18</v>
      </c>
      <c r="B87" s="37">
        <f t="shared" si="4"/>
        <v>86</v>
      </c>
      <c r="C87" s="37" t="str">
        <f ca="1">OFFSET('h-lot'!A$10,ROUNDDOWN((ROW()-2)/5,0)*10,0)</f>
        <v/>
      </c>
      <c r="D87" s="37" t="s">
        <v>41</v>
      </c>
      <c r="E87" s="37" t="str">
        <f ca="1">OFFSET('h-lot'!A$8,ROUNDDOWN((ROW()-2)/5,0)*10,0)</f>
        <v/>
      </c>
      <c r="F87" s="47" t="str">
        <f t="shared" si="5"/>
        <v/>
      </c>
      <c r="G87" s="56"/>
    </row>
    <row r="88" spans="1:7" ht="12.75">
      <c r="A88" s="35" t="str">
        <f t="shared" si="3"/>
        <v/>
      </c>
      <c r="B88" s="35">
        <f t="shared" si="4"/>
        <v>87</v>
      </c>
      <c r="C88" s="35" t="str">
        <f ca="1">OFFSET('h-lot'!A$9,ROUNDDOWN((ROW()-2)/5,0)*10,0)</f>
        <v/>
      </c>
      <c r="D88" s="48" t="s">
        <v>41</v>
      </c>
      <c r="E88" s="35" t="str">
        <f ca="1">OFFSET('h-lot'!A$7,ROUNDDOWN((ROW()-2)/5,0)*10,0)</f>
        <v/>
      </c>
      <c r="F88" s="47" t="str">
        <f t="shared" si="5"/>
        <v/>
      </c>
      <c r="G88" s="56"/>
    </row>
    <row r="89" spans="1:7" ht="12.75">
      <c r="A89" s="35" t="str">
        <f t="shared" si="3"/>
        <v/>
      </c>
      <c r="B89" s="35">
        <f t="shared" si="4"/>
        <v>88</v>
      </c>
      <c r="C89" s="35" t="str">
        <f ca="1">OFFSET('h-lot'!A$1,ROUNDDOWN((ROW()-2)/5,0)*10,0)</f>
        <v/>
      </c>
      <c r="D89" s="35" t="s">
        <v>41</v>
      </c>
      <c r="E89" s="35" t="str">
        <f ca="1">OFFSET('h-lot'!A$6,ROUNDDOWN((ROW()-2)/5,0)*10,0)</f>
        <v/>
      </c>
      <c r="F89" s="47" t="str">
        <f t="shared" si="5"/>
        <v/>
      </c>
      <c r="G89" s="56"/>
    </row>
    <row r="90" spans="1:7" ht="12.75">
      <c r="A90" s="35" t="str">
        <f t="shared" si="3"/>
        <v/>
      </c>
      <c r="B90" s="35">
        <f t="shared" si="4"/>
        <v>89</v>
      </c>
      <c r="C90" s="35" t="str">
        <f ca="1">OFFSET('h-lot'!A$2,ROUNDDOWN((ROW()-2)/5,0)*10,0)</f>
        <v/>
      </c>
      <c r="D90" s="35" t="s">
        <v>41</v>
      </c>
      <c r="E90" s="35" t="str">
        <f ca="1">OFFSET('h-lot'!A$5,ROUNDDOWN((ROW()-2)/5,0)*10,0)</f>
        <v/>
      </c>
      <c r="F90" s="47" t="str">
        <f t="shared" si="5"/>
        <v/>
      </c>
      <c r="G90" s="56"/>
    </row>
    <row r="91" spans="1:7" ht="12.75">
      <c r="A91" s="57" t="str">
        <f t="shared" si="3"/>
        <v/>
      </c>
      <c r="B91" s="57">
        <f t="shared" si="4"/>
        <v>90</v>
      </c>
      <c r="C91" s="57" t="str">
        <f ca="1">OFFSET('h-lot'!A$3,ROUNDDOWN((ROW()-2)/5,0)*10,0)</f>
        <v/>
      </c>
      <c r="D91" s="57" t="s">
        <v>41</v>
      </c>
      <c r="E91" s="57" t="str">
        <f ca="1">OFFSET('h-lot'!A$4,ROUNDDOWN((ROW()-2)/5,0)*10,0)</f>
        <v/>
      </c>
      <c r="F91" s="47" t="str">
        <f t="shared" si="5"/>
        <v/>
      </c>
      <c r="G91" s="56"/>
    </row>
    <row r="92" spans="1:7" ht="12.75">
      <c r="A92" s="37">
        <f>IF(LEN((ROW()+3)/5)&gt;2,"",(ROW()+3)/5)</f>
        <v>19</v>
      </c>
      <c r="B92" s="37">
        <f t="shared" si="4"/>
        <v>91</v>
      </c>
      <c r="C92" s="37" t="str">
        <f ca="1">OFFSET('h-lot'!A$10,ROUNDDOWN((ROW()-2)/5,0)*10,0)</f>
        <v/>
      </c>
      <c r="D92" s="37" t="s">
        <v>41</v>
      </c>
      <c r="E92" s="37" t="str">
        <f ca="1">OFFSET('h-lot'!A$8,ROUNDDOWN((ROW()-2)/5,0)*10,0)</f>
        <v/>
      </c>
      <c r="F92" s="47" t="str">
        <f t="shared" si="5"/>
        <v/>
      </c>
      <c r="G92" s="56"/>
    </row>
    <row r="93" spans="1:7" ht="12.75">
      <c r="A93" s="35" t="str">
        <f t="shared" si="3"/>
        <v/>
      </c>
      <c r="B93" s="35">
        <f t="shared" si="4"/>
        <v>92</v>
      </c>
      <c r="C93" s="35" t="str">
        <f ca="1">OFFSET('h-lot'!A$9,ROUNDDOWN((ROW()-2)/5,0)*10,0)</f>
        <v/>
      </c>
      <c r="D93" s="48" t="s">
        <v>41</v>
      </c>
      <c r="E93" s="35" t="str">
        <f ca="1">OFFSET('h-lot'!A$7,ROUNDDOWN((ROW()-2)/5,0)*10,0)</f>
        <v/>
      </c>
      <c r="F93" s="47" t="str">
        <f t="shared" si="5"/>
        <v/>
      </c>
      <c r="G93" s="56"/>
    </row>
    <row r="94" spans="1:7" ht="12.75">
      <c r="A94" s="35" t="str">
        <f t="shared" si="3"/>
        <v/>
      </c>
      <c r="B94" s="35">
        <f t="shared" si="4"/>
        <v>93</v>
      </c>
      <c r="C94" s="35" t="str">
        <f ca="1">OFFSET('h-lot'!A$1,ROUNDDOWN((ROW()-2)/5,0)*10,0)</f>
        <v/>
      </c>
      <c r="D94" s="35" t="s">
        <v>41</v>
      </c>
      <c r="E94" s="35" t="str">
        <f ca="1">OFFSET('h-lot'!A$6,ROUNDDOWN((ROW()-2)/5,0)*10,0)</f>
        <v/>
      </c>
      <c r="F94" s="47" t="str">
        <f t="shared" si="5"/>
        <v/>
      </c>
      <c r="G94" s="56"/>
    </row>
    <row r="95" spans="1:7" ht="12.75">
      <c r="A95" s="35" t="str">
        <f t="shared" si="3"/>
        <v/>
      </c>
      <c r="B95" s="35">
        <f t="shared" si="4"/>
        <v>94</v>
      </c>
      <c r="C95" s="35" t="str">
        <f ca="1">OFFSET('h-lot'!A$2,ROUNDDOWN((ROW()-2)/5,0)*10,0)</f>
        <v/>
      </c>
      <c r="D95" s="35" t="s">
        <v>41</v>
      </c>
      <c r="E95" s="35" t="str">
        <f ca="1">OFFSET('h-lot'!A$5,ROUNDDOWN((ROW()-2)/5,0)*10,0)</f>
        <v/>
      </c>
      <c r="F95" s="47" t="str">
        <f t="shared" si="5"/>
        <v/>
      </c>
      <c r="G95" s="56"/>
    </row>
    <row r="96" spans="1:7" ht="12.75">
      <c r="A96" s="57" t="str">
        <f t="shared" si="3"/>
        <v/>
      </c>
      <c r="B96" s="57">
        <f t="shared" si="4"/>
        <v>95</v>
      </c>
      <c r="C96" s="57" t="str">
        <f ca="1">OFFSET('h-lot'!A$3,ROUNDDOWN((ROW()-2)/5,0)*10,0)</f>
        <v/>
      </c>
      <c r="D96" s="57" t="s">
        <v>41</v>
      </c>
      <c r="E96" s="57" t="str">
        <f ca="1">OFFSET('h-lot'!A$4,ROUNDDOWN((ROW()-2)/5,0)*10,0)</f>
        <v/>
      </c>
      <c r="F96" s="47" t="str">
        <f t="shared" si="5"/>
        <v/>
      </c>
      <c r="G96" s="56"/>
    </row>
    <row r="97" spans="1:7" ht="12.75">
      <c r="A97" s="37">
        <f>IF(LEN((ROW()+3)/5)&gt;2,"",(ROW()+3)/5)</f>
        <v>20</v>
      </c>
      <c r="B97" s="37">
        <f t="shared" si="4"/>
        <v>96</v>
      </c>
      <c r="C97" s="37" t="str">
        <f ca="1">OFFSET('h-lot'!A$10,ROUNDDOWN((ROW()-2)/5,0)*10,0)</f>
        <v/>
      </c>
      <c r="D97" s="37" t="s">
        <v>41</v>
      </c>
      <c r="E97" s="37" t="str">
        <f ca="1">OFFSET('h-lot'!A$8,ROUNDDOWN((ROW()-2)/5,0)*10,0)</f>
        <v/>
      </c>
      <c r="F97" s="47" t="str">
        <f t="shared" si="5"/>
        <v/>
      </c>
      <c r="G97" s="56"/>
    </row>
    <row r="98" spans="1:7" ht="12.75">
      <c r="A98" s="35" t="str">
        <f t="shared" si="3"/>
        <v/>
      </c>
      <c r="B98" s="35">
        <f t="shared" si="4"/>
        <v>97</v>
      </c>
      <c r="C98" s="35" t="str">
        <f ca="1">OFFSET('h-lot'!A$9,ROUNDDOWN((ROW()-2)/5,0)*10,0)</f>
        <v/>
      </c>
      <c r="D98" s="48" t="s">
        <v>41</v>
      </c>
      <c r="E98" s="35" t="str">
        <f ca="1">OFFSET('h-lot'!A$7,ROUNDDOWN((ROW()-2)/5,0)*10,0)</f>
        <v/>
      </c>
      <c r="F98" s="47" t="str">
        <f t="shared" si="5"/>
        <v/>
      </c>
      <c r="G98" s="56"/>
    </row>
    <row r="99" spans="1:7" ht="12.75">
      <c r="A99" s="35" t="str">
        <f t="shared" si="3"/>
        <v/>
      </c>
      <c r="B99" s="35">
        <f t="shared" si="4"/>
        <v>98</v>
      </c>
      <c r="C99" s="35" t="str">
        <f ca="1">OFFSET('h-lot'!A$1,ROUNDDOWN((ROW()-2)/5,0)*10,0)</f>
        <v/>
      </c>
      <c r="D99" s="35" t="s">
        <v>41</v>
      </c>
      <c r="E99" s="35" t="str">
        <f ca="1">OFFSET('h-lot'!A$6,ROUNDDOWN((ROW()-2)/5,0)*10,0)</f>
        <v/>
      </c>
      <c r="F99" s="47" t="str">
        <f t="shared" si="5"/>
        <v/>
      </c>
      <c r="G99" s="56"/>
    </row>
    <row r="100" spans="1:7" ht="12.75">
      <c r="A100" s="35" t="str">
        <f t="shared" si="3"/>
        <v/>
      </c>
      <c r="B100" s="35">
        <f t="shared" si="4"/>
        <v>99</v>
      </c>
      <c r="C100" s="35" t="str">
        <f ca="1">OFFSET('h-lot'!A$2,ROUNDDOWN((ROW()-2)/5,0)*10,0)</f>
        <v/>
      </c>
      <c r="D100" s="35" t="s">
        <v>41</v>
      </c>
      <c r="E100" s="35" t="str">
        <f ca="1">OFFSET('h-lot'!A$5,ROUNDDOWN((ROW()-2)/5,0)*10,0)</f>
        <v/>
      </c>
      <c r="F100" s="47" t="str">
        <f t="shared" si="5"/>
        <v/>
      </c>
      <c r="G100" s="56"/>
    </row>
    <row r="101" spans="1:7" ht="12.75">
      <c r="A101" s="57" t="str">
        <f t="shared" si="3"/>
        <v/>
      </c>
      <c r="B101" s="57">
        <f t="shared" si="4"/>
        <v>100</v>
      </c>
      <c r="C101" s="57" t="str">
        <f ca="1">OFFSET('h-lot'!A$3,ROUNDDOWN((ROW()-2)/5,0)*10,0)</f>
        <v/>
      </c>
      <c r="D101" s="57" t="s">
        <v>41</v>
      </c>
      <c r="E101" s="57" t="str">
        <f ca="1">OFFSET('h-lot'!A$4,ROUNDDOWN((ROW()-2)/5,0)*10,0)</f>
        <v/>
      </c>
      <c r="F101" s="47" t="str">
        <f t="shared" si="5"/>
        <v/>
      </c>
      <c r="G101" s="56"/>
    </row>
    <row r="102" spans="1:7" ht="12.75">
      <c r="A102" s="37">
        <f>IF(LEN((ROW()+3)/5)&gt;2,"",(ROW()+3)/5)</f>
        <v>21</v>
      </c>
      <c r="B102" s="37">
        <f t="shared" si="4"/>
        <v>101</v>
      </c>
      <c r="C102" s="37" t="str">
        <f ca="1">OFFSET('h-lot'!A$10,ROUNDDOWN((ROW()-2)/5,0)*10,0)</f>
        <v/>
      </c>
      <c r="D102" s="37" t="s">
        <v>41</v>
      </c>
      <c r="E102" s="37" t="str">
        <f ca="1">OFFSET('h-lot'!A$8,ROUNDDOWN((ROW()-2)/5,0)*10,0)</f>
        <v/>
      </c>
      <c r="F102" s="47" t="str">
        <f t="shared" si="5"/>
        <v/>
      </c>
      <c r="G102" s="56"/>
    </row>
    <row r="103" spans="1:7" ht="12.75">
      <c r="A103" s="35" t="str">
        <f t="shared" si="3"/>
        <v/>
      </c>
      <c r="B103" s="35">
        <f t="shared" si="4"/>
        <v>102</v>
      </c>
      <c r="C103" s="35" t="str">
        <f ca="1">OFFSET('h-lot'!A$9,ROUNDDOWN((ROW()-2)/5,0)*10,0)</f>
        <v/>
      </c>
      <c r="D103" s="48" t="s">
        <v>41</v>
      </c>
      <c r="E103" s="35" t="str">
        <f ca="1">OFFSET('h-lot'!A$7,ROUNDDOWN((ROW()-2)/5,0)*10,0)</f>
        <v/>
      </c>
      <c r="F103" s="47" t="str">
        <f t="shared" si="5"/>
        <v/>
      </c>
      <c r="G103" s="56"/>
    </row>
    <row r="104" spans="1:7" ht="12.75">
      <c r="A104" s="35" t="str">
        <f t="shared" si="3"/>
        <v/>
      </c>
      <c r="B104" s="35">
        <f t="shared" si="4"/>
        <v>103</v>
      </c>
      <c r="C104" s="35" t="str">
        <f ca="1">OFFSET('h-lot'!A$1,ROUNDDOWN((ROW()-2)/5,0)*10,0)</f>
        <v/>
      </c>
      <c r="D104" s="35" t="s">
        <v>41</v>
      </c>
      <c r="E104" s="35" t="str">
        <f ca="1">OFFSET('h-lot'!A$6,ROUNDDOWN((ROW()-2)/5,0)*10,0)</f>
        <v/>
      </c>
      <c r="F104" s="47" t="str">
        <f t="shared" si="5"/>
        <v/>
      </c>
      <c r="G104" s="56"/>
    </row>
    <row r="105" spans="1:7" ht="12.75">
      <c r="A105" s="35" t="str">
        <f t="shared" si="3"/>
        <v/>
      </c>
      <c r="B105" s="35">
        <f t="shared" si="4"/>
        <v>104</v>
      </c>
      <c r="C105" s="35" t="str">
        <f ca="1">OFFSET('h-lot'!A$2,ROUNDDOWN((ROW()-2)/5,0)*10,0)</f>
        <v/>
      </c>
      <c r="D105" s="35" t="s">
        <v>41</v>
      </c>
      <c r="E105" s="35" t="str">
        <f ca="1">OFFSET('h-lot'!A$5,ROUNDDOWN((ROW()-2)/5,0)*10,0)</f>
        <v/>
      </c>
      <c r="F105" s="47" t="str">
        <f t="shared" si="5"/>
        <v/>
      </c>
      <c r="G105" s="56"/>
    </row>
    <row r="106" spans="1:7" ht="12.75">
      <c r="A106" s="57" t="str">
        <f t="shared" si="3"/>
        <v/>
      </c>
      <c r="B106" s="57">
        <f t="shared" si="4"/>
        <v>105</v>
      </c>
      <c r="C106" s="57" t="str">
        <f ca="1">OFFSET('h-lot'!A$3,ROUNDDOWN((ROW()-2)/5,0)*10,0)</f>
        <v/>
      </c>
      <c r="D106" s="57" t="s">
        <v>41</v>
      </c>
      <c r="E106" s="57" t="str">
        <f ca="1">OFFSET('h-lot'!A$4,ROUNDDOWN((ROW()-2)/5,0)*10,0)</f>
        <v/>
      </c>
      <c r="F106" s="47" t="str">
        <f t="shared" si="5"/>
        <v/>
      </c>
      <c r="G106" s="56"/>
    </row>
  </sheetData>
  <printOptions/>
  <pageMargins left="0.7" right="0.7" top="0.75" bottom="0.75" header="0.3" footer="0.3"/>
  <pageSetup horizontalDpi="600" verticalDpi="600" orientation="portrait" paperSize="9" scale="11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8" bestFit="1" customWidth="1"/>
    <col min="2" max="2" width="5.28125" style="48" bestFit="1" customWidth="1"/>
    <col min="3" max="3" width="20.8515625" style="48" bestFit="1" customWidth="1"/>
    <col min="4" max="4" width="1.57421875" style="48" bestFit="1" customWidth="1"/>
    <col min="5" max="5" width="23.421875" style="35" bestFit="1" customWidth="1"/>
    <col min="6" max="6" width="9.140625" style="36" customWidth="1"/>
    <col min="7" max="7" width="4.00390625" style="35" bestFit="1" customWidth="1"/>
    <col min="8" max="8" width="19.28125" style="48" bestFit="1" customWidth="1"/>
    <col min="9" max="9" width="1.57421875" style="48" bestFit="1" customWidth="1"/>
    <col min="10" max="10" width="15.57421875" style="48" bestFit="1" customWidth="1"/>
    <col min="11" max="16384" width="9.140625" style="48" customWidth="1"/>
  </cols>
  <sheetData>
    <row r="1" spans="1:8" ht="12.75">
      <c r="A1" s="4" t="s">
        <v>55</v>
      </c>
      <c r="B1" s="4" t="s">
        <v>42</v>
      </c>
      <c r="C1" s="4" t="s">
        <v>301</v>
      </c>
      <c r="F1" s="46" t="s">
        <v>64</v>
      </c>
      <c r="G1" s="45" t="s">
        <v>63</v>
      </c>
      <c r="H1" s="4"/>
    </row>
    <row r="2" spans="1:7" ht="12.75">
      <c r="A2" s="37">
        <f>IF(LEN((ROW()+3)/5)&gt;2,"",(ROW()+3)/5)</f>
        <v>1</v>
      </c>
      <c r="B2" s="37">
        <f aca="true" t="shared" si="0" ref="B2:B65">ROW()-1</f>
        <v>1</v>
      </c>
      <c r="C2" s="37" t="str">
        <f ca="1">OFFSET('h-lot'!A$4,ROUNDDOWN((ROW()-2)/5,0)*10,0)</f>
        <v/>
      </c>
      <c r="D2" s="37" t="s">
        <v>41</v>
      </c>
      <c r="E2" s="37" t="str">
        <f ca="1">OFFSET('h-lot'!A$10,ROUNDDOWN((ROW()-2)/5,0)*10,0)</f>
        <v/>
      </c>
      <c r="F2" s="47" t="str">
        <f>IF(G2=1,"1-0",IF(G2=3,"½-½",IF(G2=2,"0-1","")))</f>
        <v/>
      </c>
      <c r="G2" s="56"/>
    </row>
    <row r="3" spans="1:7" ht="12.75">
      <c r="A3" s="35" t="str">
        <f aca="true" t="shared" si="1" ref="A3:A46">IF(LEN((ROW()+3)/5)&gt;2,"",(ROW()+3)/5)</f>
        <v/>
      </c>
      <c r="B3" s="35">
        <f t="shared" si="0"/>
        <v>2</v>
      </c>
      <c r="C3" s="35" t="str">
        <f ca="1">OFFSET('h-lot'!A$5,ROUNDDOWN((ROW()-2)/5,0)*10,0)</f>
        <v/>
      </c>
      <c r="D3" s="48" t="s">
        <v>41</v>
      </c>
      <c r="E3" s="35" t="str">
        <f ca="1">OFFSET('h-lot'!A$3,ROUNDDOWN((ROW()-2)/5,0)*10,0)</f>
        <v/>
      </c>
      <c r="F3" s="47" t="str">
        <f aca="true" t="shared" si="2" ref="F3:F66">IF(G3=1,"1-0",IF(G3=3,"½-½",IF(G3=2,"0-1","")))</f>
        <v/>
      </c>
      <c r="G3" s="56"/>
    </row>
    <row r="4" spans="1:7" ht="12.75">
      <c r="A4" s="35" t="str">
        <f t="shared" si="1"/>
        <v/>
      </c>
      <c r="B4" s="35">
        <f t="shared" si="0"/>
        <v>3</v>
      </c>
      <c r="C4" s="35" t="str">
        <f ca="1">OFFSET('h-lot'!A$6,ROUNDDOWN((ROW()-2)/5,0)*10,0)</f>
        <v/>
      </c>
      <c r="D4" s="35" t="s">
        <v>41</v>
      </c>
      <c r="E4" s="35" t="str">
        <f ca="1">OFFSET('h-lot'!A$2,ROUNDDOWN((ROW()-2)/5,0)*10,0)</f>
        <v/>
      </c>
      <c r="F4" s="47" t="str">
        <f t="shared" si="2"/>
        <v/>
      </c>
      <c r="G4" s="56"/>
    </row>
    <row r="5" spans="1:7" ht="12.75">
      <c r="A5" s="35" t="str">
        <f t="shared" si="1"/>
        <v/>
      </c>
      <c r="B5" s="35">
        <f t="shared" si="0"/>
        <v>4</v>
      </c>
      <c r="C5" s="35" t="str">
        <f ca="1">OFFSET('h-lot'!A$7,ROUNDDOWN((ROW()-2)/5,0)*10,0)</f>
        <v/>
      </c>
      <c r="D5" s="35" t="s">
        <v>41</v>
      </c>
      <c r="E5" s="35" t="str">
        <f ca="1">OFFSET('h-lot'!A$1,ROUNDDOWN((ROW()-2)/5,0)*10,0)</f>
        <v/>
      </c>
      <c r="F5" s="47" t="str">
        <f t="shared" si="2"/>
        <v/>
      </c>
      <c r="G5" s="56"/>
    </row>
    <row r="6" spans="1:7" ht="12.75">
      <c r="A6" s="57" t="str">
        <f t="shared" si="1"/>
        <v/>
      </c>
      <c r="B6" s="57">
        <f t="shared" si="0"/>
        <v>5</v>
      </c>
      <c r="C6" s="57" t="str">
        <f ca="1">OFFSET('h-lot'!A$8,ROUNDDOWN((ROW()-2)/5,0)*10,0)</f>
        <v/>
      </c>
      <c r="D6" s="57" t="s">
        <v>41</v>
      </c>
      <c r="E6" s="57" t="str">
        <f ca="1">OFFSET('h-lot'!A$9,ROUNDDOWN((ROW()-2)/5,0)*10,0)</f>
        <v/>
      </c>
      <c r="F6" s="47" t="str">
        <f t="shared" si="2"/>
        <v/>
      </c>
      <c r="G6" s="56"/>
    </row>
    <row r="7" spans="1:7" ht="12.75">
      <c r="A7" s="37">
        <f>IF(LEN((ROW()+3)/5)&gt;2,"",(ROW()+3)/5)</f>
        <v>2</v>
      </c>
      <c r="B7" s="37">
        <f t="shared" si="0"/>
        <v>6</v>
      </c>
      <c r="C7" s="37" t="str">
        <f ca="1">OFFSET('h-lot'!A$4,ROUNDDOWN((ROW()-2)/5,0)*10,0)</f>
        <v/>
      </c>
      <c r="D7" s="37" t="s">
        <v>41</v>
      </c>
      <c r="E7" s="37" t="str">
        <f ca="1">OFFSET('h-lot'!A$10,ROUNDDOWN((ROW()-2)/5,0)*10,0)</f>
        <v/>
      </c>
      <c r="F7" s="47" t="str">
        <f t="shared" si="2"/>
        <v/>
      </c>
      <c r="G7" s="56"/>
    </row>
    <row r="8" spans="1:7" ht="12.75">
      <c r="A8" s="35" t="str">
        <f t="shared" si="1"/>
        <v/>
      </c>
      <c r="B8" s="35">
        <f t="shared" si="0"/>
        <v>7</v>
      </c>
      <c r="C8" s="35" t="str">
        <f ca="1">OFFSET('h-lot'!A$5,ROUNDDOWN((ROW()-2)/5,0)*10,0)</f>
        <v/>
      </c>
      <c r="D8" s="48" t="s">
        <v>41</v>
      </c>
      <c r="E8" s="35" t="str">
        <f ca="1">OFFSET('h-lot'!A$3,ROUNDDOWN((ROW()-2)/5,0)*10,0)</f>
        <v/>
      </c>
      <c r="F8" s="47" t="str">
        <f t="shared" si="2"/>
        <v/>
      </c>
      <c r="G8" s="56"/>
    </row>
    <row r="9" spans="1:7" ht="12.75">
      <c r="A9" s="35" t="str">
        <f t="shared" si="1"/>
        <v/>
      </c>
      <c r="B9" s="35">
        <f t="shared" si="0"/>
        <v>8</v>
      </c>
      <c r="C9" s="35" t="str">
        <f ca="1">OFFSET('h-lot'!A$6,ROUNDDOWN((ROW()-2)/5,0)*10,0)</f>
        <v/>
      </c>
      <c r="D9" s="35" t="s">
        <v>41</v>
      </c>
      <c r="E9" s="35" t="str">
        <f ca="1">OFFSET('h-lot'!A$2,ROUNDDOWN((ROW()-2)/5,0)*10,0)</f>
        <v/>
      </c>
      <c r="F9" s="47" t="str">
        <f t="shared" si="2"/>
        <v/>
      </c>
      <c r="G9" s="56"/>
    </row>
    <row r="10" spans="1:7" ht="12.75">
      <c r="A10" s="35" t="str">
        <f t="shared" si="1"/>
        <v/>
      </c>
      <c r="B10" s="35">
        <f t="shared" si="0"/>
        <v>9</v>
      </c>
      <c r="C10" s="35" t="str">
        <f ca="1">OFFSET('h-lot'!A$7,ROUNDDOWN((ROW()-2)/5,0)*10,0)</f>
        <v/>
      </c>
      <c r="D10" s="35" t="s">
        <v>41</v>
      </c>
      <c r="E10" s="35" t="str">
        <f ca="1">OFFSET('h-lot'!A$1,ROUNDDOWN((ROW()-2)/5,0)*10,0)</f>
        <v/>
      </c>
      <c r="F10" s="47" t="str">
        <f t="shared" si="2"/>
        <v/>
      </c>
      <c r="G10" s="56"/>
    </row>
    <row r="11" spans="1:7" ht="12.75">
      <c r="A11" s="57" t="str">
        <f t="shared" si="1"/>
        <v/>
      </c>
      <c r="B11" s="57">
        <f t="shared" si="0"/>
        <v>10</v>
      </c>
      <c r="C11" s="57" t="str">
        <f ca="1">OFFSET('h-lot'!A$8,ROUNDDOWN((ROW()-2)/5,0)*10,0)</f>
        <v/>
      </c>
      <c r="D11" s="57" t="s">
        <v>41</v>
      </c>
      <c r="E11" s="57" t="str">
        <f ca="1">OFFSET('h-lot'!A$9,ROUNDDOWN((ROW()-2)/5,0)*10,0)</f>
        <v/>
      </c>
      <c r="F11" s="47" t="str">
        <f t="shared" si="2"/>
        <v/>
      </c>
      <c r="G11" s="56"/>
    </row>
    <row r="12" spans="1:7" ht="12.75">
      <c r="A12" s="37">
        <f>IF(LEN((ROW()+3)/5)&gt;2,"",(ROW()+3)/5)</f>
        <v>3</v>
      </c>
      <c r="B12" s="37">
        <f t="shared" si="0"/>
        <v>11</v>
      </c>
      <c r="C12" s="37" t="str">
        <f ca="1">OFFSET('h-lot'!A$4,ROUNDDOWN((ROW()-2)/5,0)*10,0)</f>
        <v/>
      </c>
      <c r="D12" s="37" t="s">
        <v>41</v>
      </c>
      <c r="E12" s="37" t="str">
        <f ca="1">OFFSET('h-lot'!A$10,ROUNDDOWN((ROW()-2)/5,0)*10,0)</f>
        <v/>
      </c>
      <c r="F12" s="47" t="str">
        <f t="shared" si="2"/>
        <v/>
      </c>
      <c r="G12" s="56"/>
    </row>
    <row r="13" spans="1:7" ht="12.75">
      <c r="A13" s="35" t="str">
        <f t="shared" si="1"/>
        <v/>
      </c>
      <c r="B13" s="35">
        <f t="shared" si="0"/>
        <v>12</v>
      </c>
      <c r="C13" s="35" t="str">
        <f ca="1">OFFSET('h-lot'!A$5,ROUNDDOWN((ROW()-2)/5,0)*10,0)</f>
        <v/>
      </c>
      <c r="D13" s="48" t="s">
        <v>41</v>
      </c>
      <c r="E13" s="35" t="str">
        <f ca="1">OFFSET('h-lot'!A$3,ROUNDDOWN((ROW()-2)/5,0)*10,0)</f>
        <v/>
      </c>
      <c r="F13" s="47" t="str">
        <f t="shared" si="2"/>
        <v/>
      </c>
      <c r="G13" s="56"/>
    </row>
    <row r="14" spans="1:7" ht="12.75">
      <c r="A14" s="35" t="str">
        <f t="shared" si="1"/>
        <v/>
      </c>
      <c r="B14" s="35">
        <f t="shared" si="0"/>
        <v>13</v>
      </c>
      <c r="C14" s="35" t="str">
        <f ca="1">OFFSET('h-lot'!A$6,ROUNDDOWN((ROW()-2)/5,0)*10,0)</f>
        <v/>
      </c>
      <c r="D14" s="35" t="s">
        <v>41</v>
      </c>
      <c r="E14" s="35" t="str">
        <f ca="1">OFFSET('h-lot'!A$2,ROUNDDOWN((ROW()-2)/5,0)*10,0)</f>
        <v/>
      </c>
      <c r="F14" s="47" t="str">
        <f t="shared" si="2"/>
        <v/>
      </c>
      <c r="G14" s="56"/>
    </row>
    <row r="15" spans="1:7" ht="12.75">
      <c r="A15" s="35" t="str">
        <f t="shared" si="1"/>
        <v/>
      </c>
      <c r="B15" s="35">
        <f t="shared" si="0"/>
        <v>14</v>
      </c>
      <c r="C15" s="35" t="str">
        <f ca="1">OFFSET('h-lot'!A$7,ROUNDDOWN((ROW()-2)/5,0)*10,0)</f>
        <v/>
      </c>
      <c r="D15" s="35" t="s">
        <v>41</v>
      </c>
      <c r="E15" s="35" t="str">
        <f ca="1">OFFSET('h-lot'!A$1,ROUNDDOWN((ROW()-2)/5,0)*10,0)</f>
        <v/>
      </c>
      <c r="F15" s="47" t="str">
        <f t="shared" si="2"/>
        <v/>
      </c>
      <c r="G15" s="56"/>
    </row>
    <row r="16" spans="1:7" ht="12.75">
      <c r="A16" s="57" t="str">
        <f t="shared" si="1"/>
        <v/>
      </c>
      <c r="B16" s="57">
        <f t="shared" si="0"/>
        <v>15</v>
      </c>
      <c r="C16" s="57" t="str">
        <f ca="1">OFFSET('h-lot'!A$8,ROUNDDOWN((ROW()-2)/5,0)*10,0)</f>
        <v/>
      </c>
      <c r="D16" s="57" t="s">
        <v>41</v>
      </c>
      <c r="E16" s="57" t="str">
        <f ca="1">OFFSET('h-lot'!A$9,ROUNDDOWN((ROW()-2)/5,0)*10,0)</f>
        <v/>
      </c>
      <c r="F16" s="47" t="str">
        <f t="shared" si="2"/>
        <v/>
      </c>
      <c r="G16" s="56"/>
    </row>
    <row r="17" spans="1:7" ht="12.75">
      <c r="A17" s="37">
        <f>IF(LEN((ROW()+3)/5)&gt;2,"",(ROW()+3)/5)</f>
        <v>4</v>
      </c>
      <c r="B17" s="37">
        <f t="shared" si="0"/>
        <v>16</v>
      </c>
      <c r="C17" s="37" t="str">
        <f ca="1">OFFSET('h-lot'!A$4,ROUNDDOWN((ROW()-2)/5,0)*10,0)</f>
        <v/>
      </c>
      <c r="D17" s="37" t="s">
        <v>41</v>
      </c>
      <c r="E17" s="37" t="str">
        <f ca="1">OFFSET('h-lot'!A$10,ROUNDDOWN((ROW()-2)/5,0)*10,0)</f>
        <v/>
      </c>
      <c r="F17" s="47" t="str">
        <f t="shared" si="2"/>
        <v/>
      </c>
      <c r="G17" s="56"/>
    </row>
    <row r="18" spans="1:7" ht="12.75">
      <c r="A18" s="35" t="str">
        <f t="shared" si="1"/>
        <v/>
      </c>
      <c r="B18" s="35">
        <f t="shared" si="0"/>
        <v>17</v>
      </c>
      <c r="C18" s="35" t="str">
        <f ca="1">OFFSET('h-lot'!A$5,ROUNDDOWN((ROW()-2)/5,0)*10,0)</f>
        <v/>
      </c>
      <c r="D18" s="48" t="s">
        <v>41</v>
      </c>
      <c r="E18" s="35" t="str">
        <f ca="1">OFFSET('h-lot'!A$3,ROUNDDOWN((ROW()-2)/5,0)*10,0)</f>
        <v/>
      </c>
      <c r="F18" s="47" t="str">
        <f t="shared" si="2"/>
        <v/>
      </c>
      <c r="G18" s="56"/>
    </row>
    <row r="19" spans="1:7" ht="12.75">
      <c r="A19" s="35" t="str">
        <f t="shared" si="1"/>
        <v/>
      </c>
      <c r="B19" s="35">
        <f t="shared" si="0"/>
        <v>18</v>
      </c>
      <c r="C19" s="35" t="str">
        <f ca="1">OFFSET('h-lot'!A$6,ROUNDDOWN((ROW()-2)/5,0)*10,0)</f>
        <v/>
      </c>
      <c r="D19" s="35" t="s">
        <v>41</v>
      </c>
      <c r="E19" s="35" t="str">
        <f ca="1">OFFSET('h-lot'!A$2,ROUNDDOWN((ROW()-2)/5,0)*10,0)</f>
        <v/>
      </c>
      <c r="F19" s="47" t="str">
        <f t="shared" si="2"/>
        <v/>
      </c>
      <c r="G19" s="56"/>
    </row>
    <row r="20" spans="1:7" ht="12.75">
      <c r="A20" s="35" t="str">
        <f t="shared" si="1"/>
        <v/>
      </c>
      <c r="B20" s="35">
        <f t="shared" si="0"/>
        <v>19</v>
      </c>
      <c r="C20" s="35" t="str">
        <f ca="1">OFFSET('h-lot'!A$7,ROUNDDOWN((ROW()-2)/5,0)*10,0)</f>
        <v/>
      </c>
      <c r="D20" s="35" t="s">
        <v>41</v>
      </c>
      <c r="E20" s="35" t="str">
        <f ca="1">OFFSET('h-lot'!A$1,ROUNDDOWN((ROW()-2)/5,0)*10,0)</f>
        <v/>
      </c>
      <c r="F20" s="47" t="str">
        <f t="shared" si="2"/>
        <v/>
      </c>
      <c r="G20" s="56"/>
    </row>
    <row r="21" spans="1:7" ht="12.75">
      <c r="A21" s="57" t="str">
        <f t="shared" si="1"/>
        <v/>
      </c>
      <c r="B21" s="57">
        <f t="shared" si="0"/>
        <v>20</v>
      </c>
      <c r="C21" s="57" t="str">
        <f ca="1">OFFSET('h-lot'!A$8,ROUNDDOWN((ROW()-2)/5,0)*10,0)</f>
        <v/>
      </c>
      <c r="D21" s="57" t="s">
        <v>41</v>
      </c>
      <c r="E21" s="57" t="str">
        <f ca="1">OFFSET('h-lot'!A$9,ROUNDDOWN((ROW()-2)/5,0)*10,0)</f>
        <v/>
      </c>
      <c r="F21" s="47" t="str">
        <f t="shared" si="2"/>
        <v/>
      </c>
      <c r="G21" s="56"/>
    </row>
    <row r="22" spans="1:7" ht="12.75">
      <c r="A22" s="37">
        <f>IF(LEN((ROW()+3)/5)&gt;2,"",(ROW()+3)/5)</f>
        <v>5</v>
      </c>
      <c r="B22" s="37">
        <f t="shared" si="0"/>
        <v>21</v>
      </c>
      <c r="C22" s="37" t="str">
        <f ca="1">OFFSET('h-lot'!A$4,ROUNDDOWN((ROW()-2)/5,0)*10,0)</f>
        <v/>
      </c>
      <c r="D22" s="37" t="s">
        <v>41</v>
      </c>
      <c r="E22" s="37" t="str">
        <f ca="1">OFFSET('h-lot'!A$10,ROUNDDOWN((ROW()-2)/5,0)*10,0)</f>
        <v/>
      </c>
      <c r="F22" s="47" t="str">
        <f t="shared" si="2"/>
        <v/>
      </c>
      <c r="G22" s="56"/>
    </row>
    <row r="23" spans="1:7" ht="12.75">
      <c r="A23" s="35" t="str">
        <f t="shared" si="1"/>
        <v/>
      </c>
      <c r="B23" s="35">
        <f t="shared" si="0"/>
        <v>22</v>
      </c>
      <c r="C23" s="35" t="str">
        <f ca="1">OFFSET('h-lot'!A$5,ROUNDDOWN((ROW()-2)/5,0)*10,0)</f>
        <v/>
      </c>
      <c r="D23" s="48" t="s">
        <v>41</v>
      </c>
      <c r="E23" s="35" t="str">
        <f ca="1">OFFSET('h-lot'!A$3,ROUNDDOWN((ROW()-2)/5,0)*10,0)</f>
        <v/>
      </c>
      <c r="F23" s="47" t="str">
        <f t="shared" si="2"/>
        <v/>
      </c>
      <c r="G23" s="56"/>
    </row>
    <row r="24" spans="1:7" ht="12.75">
      <c r="A24" s="35" t="str">
        <f t="shared" si="1"/>
        <v/>
      </c>
      <c r="B24" s="35">
        <f t="shared" si="0"/>
        <v>23</v>
      </c>
      <c r="C24" s="35" t="str">
        <f ca="1">OFFSET('h-lot'!A$6,ROUNDDOWN((ROW()-2)/5,0)*10,0)</f>
        <v/>
      </c>
      <c r="D24" s="35" t="s">
        <v>41</v>
      </c>
      <c r="E24" s="35" t="str">
        <f ca="1">OFFSET('h-lot'!A$2,ROUNDDOWN((ROW()-2)/5,0)*10,0)</f>
        <v/>
      </c>
      <c r="F24" s="47" t="str">
        <f t="shared" si="2"/>
        <v/>
      </c>
      <c r="G24" s="56"/>
    </row>
    <row r="25" spans="1:7" ht="12.75">
      <c r="A25" s="35" t="str">
        <f t="shared" si="1"/>
        <v/>
      </c>
      <c r="B25" s="35">
        <f t="shared" si="0"/>
        <v>24</v>
      </c>
      <c r="C25" s="35" t="str">
        <f ca="1">OFFSET('h-lot'!A$7,ROUNDDOWN((ROW()-2)/5,0)*10,0)</f>
        <v/>
      </c>
      <c r="D25" s="35" t="s">
        <v>41</v>
      </c>
      <c r="E25" s="35" t="str">
        <f ca="1">OFFSET('h-lot'!A$1,ROUNDDOWN((ROW()-2)/5,0)*10,0)</f>
        <v/>
      </c>
      <c r="F25" s="47" t="str">
        <f t="shared" si="2"/>
        <v/>
      </c>
      <c r="G25" s="56"/>
    </row>
    <row r="26" spans="1:7" ht="12.75">
      <c r="A26" s="57" t="str">
        <f t="shared" si="1"/>
        <v/>
      </c>
      <c r="B26" s="57">
        <f t="shared" si="0"/>
        <v>25</v>
      </c>
      <c r="C26" s="57" t="str">
        <f ca="1">OFFSET('h-lot'!A$8,ROUNDDOWN((ROW()-2)/5,0)*10,0)</f>
        <v/>
      </c>
      <c r="D26" s="57" t="s">
        <v>41</v>
      </c>
      <c r="E26" s="57" t="str">
        <f ca="1">OFFSET('h-lot'!A$9,ROUNDDOWN((ROW()-2)/5,0)*10,0)</f>
        <v/>
      </c>
      <c r="F26" s="47" t="str">
        <f t="shared" si="2"/>
        <v/>
      </c>
      <c r="G26" s="56"/>
    </row>
    <row r="27" spans="1:7" ht="12.75">
      <c r="A27" s="37">
        <f>IF(LEN((ROW()+3)/5)&gt;2,"",(ROW()+3)/5)</f>
        <v>6</v>
      </c>
      <c r="B27" s="37">
        <f t="shared" si="0"/>
        <v>26</v>
      </c>
      <c r="C27" s="37" t="str">
        <f ca="1">OFFSET('h-lot'!A$4,ROUNDDOWN((ROW()-2)/5,0)*10,0)</f>
        <v/>
      </c>
      <c r="D27" s="37" t="s">
        <v>41</v>
      </c>
      <c r="E27" s="37" t="str">
        <f ca="1">OFFSET('h-lot'!A$10,ROUNDDOWN((ROW()-2)/5,0)*10,0)</f>
        <v/>
      </c>
      <c r="F27" s="47" t="str">
        <f t="shared" si="2"/>
        <v/>
      </c>
      <c r="G27" s="56"/>
    </row>
    <row r="28" spans="1:7" ht="12.75">
      <c r="A28" s="35" t="str">
        <f t="shared" si="1"/>
        <v/>
      </c>
      <c r="B28" s="35">
        <f t="shared" si="0"/>
        <v>27</v>
      </c>
      <c r="C28" s="35" t="str">
        <f ca="1">OFFSET('h-lot'!A$5,ROUNDDOWN((ROW()-2)/5,0)*10,0)</f>
        <v/>
      </c>
      <c r="D28" s="48" t="s">
        <v>41</v>
      </c>
      <c r="E28" s="35" t="str">
        <f ca="1">OFFSET('h-lot'!A$3,ROUNDDOWN((ROW()-2)/5,0)*10,0)</f>
        <v/>
      </c>
      <c r="F28" s="47" t="str">
        <f t="shared" si="2"/>
        <v/>
      </c>
      <c r="G28" s="56"/>
    </row>
    <row r="29" spans="1:7" ht="12.75">
      <c r="A29" s="35" t="str">
        <f t="shared" si="1"/>
        <v/>
      </c>
      <c r="B29" s="35">
        <f t="shared" si="0"/>
        <v>28</v>
      </c>
      <c r="C29" s="35" t="str">
        <f ca="1">OFFSET('h-lot'!A$6,ROUNDDOWN((ROW()-2)/5,0)*10,0)</f>
        <v/>
      </c>
      <c r="D29" s="35" t="s">
        <v>41</v>
      </c>
      <c r="E29" s="35" t="str">
        <f ca="1">OFFSET('h-lot'!A$2,ROUNDDOWN((ROW()-2)/5,0)*10,0)</f>
        <v/>
      </c>
      <c r="F29" s="47" t="str">
        <f t="shared" si="2"/>
        <v/>
      </c>
      <c r="G29" s="56"/>
    </row>
    <row r="30" spans="1:7" ht="12.75">
      <c r="A30" s="35" t="str">
        <f t="shared" si="1"/>
        <v/>
      </c>
      <c r="B30" s="35">
        <f t="shared" si="0"/>
        <v>29</v>
      </c>
      <c r="C30" s="35" t="str">
        <f ca="1">OFFSET('h-lot'!A$7,ROUNDDOWN((ROW()-2)/5,0)*10,0)</f>
        <v/>
      </c>
      <c r="D30" s="35" t="s">
        <v>41</v>
      </c>
      <c r="E30" s="35" t="str">
        <f ca="1">OFFSET('h-lot'!A$1,ROUNDDOWN((ROW()-2)/5,0)*10,0)</f>
        <v/>
      </c>
      <c r="F30" s="47" t="str">
        <f t="shared" si="2"/>
        <v/>
      </c>
      <c r="G30" s="56"/>
    </row>
    <row r="31" spans="1:7" ht="12.75">
      <c r="A31" s="57" t="str">
        <f t="shared" si="1"/>
        <v/>
      </c>
      <c r="B31" s="57">
        <f t="shared" si="0"/>
        <v>30</v>
      </c>
      <c r="C31" s="57" t="str">
        <f ca="1">OFFSET('h-lot'!A$8,ROUNDDOWN((ROW()-2)/5,0)*10,0)</f>
        <v/>
      </c>
      <c r="D31" s="57" t="s">
        <v>41</v>
      </c>
      <c r="E31" s="57" t="str">
        <f ca="1">OFFSET('h-lot'!A$9,ROUNDDOWN((ROW()-2)/5,0)*10,0)</f>
        <v/>
      </c>
      <c r="F31" s="47" t="str">
        <f t="shared" si="2"/>
        <v/>
      </c>
      <c r="G31" s="56"/>
    </row>
    <row r="32" spans="1:7" ht="12.75">
      <c r="A32" s="37">
        <f>IF(LEN((ROW()+3)/5)&gt;2,"",(ROW()+3)/5)</f>
        <v>7</v>
      </c>
      <c r="B32" s="37">
        <f t="shared" si="0"/>
        <v>31</v>
      </c>
      <c r="C32" s="37" t="str">
        <f ca="1">OFFSET('h-lot'!A$4,ROUNDDOWN((ROW()-2)/5,0)*10,0)</f>
        <v/>
      </c>
      <c r="D32" s="37" t="s">
        <v>41</v>
      </c>
      <c r="E32" s="37" t="str">
        <f ca="1">OFFSET('h-lot'!A$10,ROUNDDOWN((ROW()-2)/5,0)*10,0)</f>
        <v/>
      </c>
      <c r="F32" s="47" t="str">
        <f t="shared" si="2"/>
        <v/>
      </c>
      <c r="G32" s="56"/>
    </row>
    <row r="33" spans="1:7" ht="12.75">
      <c r="A33" s="35" t="str">
        <f t="shared" si="1"/>
        <v/>
      </c>
      <c r="B33" s="35">
        <f t="shared" si="0"/>
        <v>32</v>
      </c>
      <c r="C33" s="35" t="str">
        <f ca="1">OFFSET('h-lot'!A$5,ROUNDDOWN((ROW()-2)/5,0)*10,0)</f>
        <v/>
      </c>
      <c r="D33" s="48" t="s">
        <v>41</v>
      </c>
      <c r="E33" s="35" t="str">
        <f ca="1">OFFSET('h-lot'!A$3,ROUNDDOWN((ROW()-2)/5,0)*10,0)</f>
        <v/>
      </c>
      <c r="F33" s="47" t="str">
        <f t="shared" si="2"/>
        <v/>
      </c>
      <c r="G33" s="56"/>
    </row>
    <row r="34" spans="1:7" ht="12.75">
      <c r="A34" s="35" t="str">
        <f t="shared" si="1"/>
        <v/>
      </c>
      <c r="B34" s="35">
        <f t="shared" si="0"/>
        <v>33</v>
      </c>
      <c r="C34" s="35" t="str">
        <f ca="1">OFFSET('h-lot'!A$6,ROUNDDOWN((ROW()-2)/5,0)*10,0)</f>
        <v/>
      </c>
      <c r="D34" s="35" t="s">
        <v>41</v>
      </c>
      <c r="E34" s="35" t="str">
        <f ca="1">OFFSET('h-lot'!A$2,ROUNDDOWN((ROW()-2)/5,0)*10,0)</f>
        <v/>
      </c>
      <c r="F34" s="47" t="str">
        <f t="shared" si="2"/>
        <v/>
      </c>
      <c r="G34" s="56"/>
    </row>
    <row r="35" spans="1:7" ht="12.75">
      <c r="A35" s="35" t="str">
        <f t="shared" si="1"/>
        <v/>
      </c>
      <c r="B35" s="35">
        <f t="shared" si="0"/>
        <v>34</v>
      </c>
      <c r="C35" s="35" t="str">
        <f ca="1">OFFSET('h-lot'!A$7,ROUNDDOWN((ROW()-2)/5,0)*10,0)</f>
        <v/>
      </c>
      <c r="D35" s="35" t="s">
        <v>41</v>
      </c>
      <c r="E35" s="35" t="str">
        <f ca="1">OFFSET('h-lot'!A$1,ROUNDDOWN((ROW()-2)/5,0)*10,0)</f>
        <v/>
      </c>
      <c r="F35" s="47" t="str">
        <f t="shared" si="2"/>
        <v/>
      </c>
      <c r="G35" s="56"/>
    </row>
    <row r="36" spans="1:7" ht="12.75">
      <c r="A36" s="57" t="str">
        <f t="shared" si="1"/>
        <v/>
      </c>
      <c r="B36" s="57">
        <f t="shared" si="0"/>
        <v>35</v>
      </c>
      <c r="C36" s="57" t="str">
        <f ca="1">OFFSET('h-lot'!A$8,ROUNDDOWN((ROW()-2)/5,0)*10,0)</f>
        <v/>
      </c>
      <c r="D36" s="57" t="s">
        <v>41</v>
      </c>
      <c r="E36" s="57" t="str">
        <f ca="1">OFFSET('h-lot'!A$9,ROUNDDOWN((ROW()-2)/5,0)*10,0)</f>
        <v/>
      </c>
      <c r="F36" s="47" t="str">
        <f t="shared" si="2"/>
        <v/>
      </c>
      <c r="G36" s="56"/>
    </row>
    <row r="37" spans="1:7" ht="12.75">
      <c r="A37" s="37">
        <f>IF(LEN((ROW()+3)/5)&gt;2,"",(ROW()+3)/5)</f>
        <v>8</v>
      </c>
      <c r="B37" s="37">
        <f t="shared" si="0"/>
        <v>36</v>
      </c>
      <c r="C37" s="37" t="str">
        <f ca="1">OFFSET('h-lot'!A$4,ROUNDDOWN((ROW()-2)/5,0)*10,0)</f>
        <v/>
      </c>
      <c r="D37" s="37" t="s">
        <v>41</v>
      </c>
      <c r="E37" s="37" t="str">
        <f ca="1">OFFSET('h-lot'!A$10,ROUNDDOWN((ROW()-2)/5,0)*10,0)</f>
        <v/>
      </c>
      <c r="F37" s="47" t="str">
        <f t="shared" si="2"/>
        <v/>
      </c>
      <c r="G37" s="56"/>
    </row>
    <row r="38" spans="1:7" ht="12.75">
      <c r="A38" s="35" t="str">
        <f t="shared" si="1"/>
        <v/>
      </c>
      <c r="B38" s="35">
        <f t="shared" si="0"/>
        <v>37</v>
      </c>
      <c r="C38" s="35" t="str">
        <f ca="1">OFFSET('h-lot'!A$5,ROUNDDOWN((ROW()-2)/5,0)*10,0)</f>
        <v/>
      </c>
      <c r="D38" s="48" t="s">
        <v>41</v>
      </c>
      <c r="E38" s="35" t="str">
        <f ca="1">OFFSET('h-lot'!A$3,ROUNDDOWN((ROW()-2)/5,0)*10,0)</f>
        <v/>
      </c>
      <c r="F38" s="47" t="str">
        <f t="shared" si="2"/>
        <v/>
      </c>
      <c r="G38" s="56"/>
    </row>
    <row r="39" spans="1:7" ht="12.75">
      <c r="A39" s="35" t="str">
        <f t="shared" si="1"/>
        <v/>
      </c>
      <c r="B39" s="35">
        <f t="shared" si="0"/>
        <v>38</v>
      </c>
      <c r="C39" s="35" t="str">
        <f ca="1">OFFSET('h-lot'!A$6,ROUNDDOWN((ROW()-2)/5,0)*10,0)</f>
        <v/>
      </c>
      <c r="D39" s="35" t="s">
        <v>41</v>
      </c>
      <c r="E39" s="35" t="str">
        <f ca="1">OFFSET('h-lot'!A$2,ROUNDDOWN((ROW()-2)/5,0)*10,0)</f>
        <v/>
      </c>
      <c r="F39" s="47" t="str">
        <f t="shared" si="2"/>
        <v/>
      </c>
      <c r="G39" s="56"/>
    </row>
    <row r="40" spans="1:7" ht="12.75">
      <c r="A40" s="35" t="str">
        <f t="shared" si="1"/>
        <v/>
      </c>
      <c r="B40" s="35">
        <f t="shared" si="0"/>
        <v>39</v>
      </c>
      <c r="C40" s="35" t="str">
        <f ca="1">OFFSET('h-lot'!A$7,ROUNDDOWN((ROW()-2)/5,0)*10,0)</f>
        <v/>
      </c>
      <c r="D40" s="35" t="s">
        <v>41</v>
      </c>
      <c r="E40" s="35" t="str">
        <f ca="1">OFFSET('h-lot'!A$1,ROUNDDOWN((ROW()-2)/5,0)*10,0)</f>
        <v/>
      </c>
      <c r="F40" s="47" t="str">
        <f t="shared" si="2"/>
        <v/>
      </c>
      <c r="G40" s="56"/>
    </row>
    <row r="41" spans="1:7" ht="12.75">
      <c r="A41" s="57" t="str">
        <f t="shared" si="1"/>
        <v/>
      </c>
      <c r="B41" s="57">
        <f t="shared" si="0"/>
        <v>40</v>
      </c>
      <c r="C41" s="57" t="str">
        <f ca="1">OFFSET('h-lot'!A$8,ROUNDDOWN((ROW()-2)/5,0)*10,0)</f>
        <v/>
      </c>
      <c r="D41" s="57" t="s">
        <v>41</v>
      </c>
      <c r="E41" s="57" t="str">
        <f ca="1">OFFSET('h-lot'!A$9,ROUNDDOWN((ROW()-2)/5,0)*10,0)</f>
        <v/>
      </c>
      <c r="F41" s="47" t="str">
        <f t="shared" si="2"/>
        <v/>
      </c>
      <c r="G41" s="56"/>
    </row>
    <row r="42" spans="1:7" ht="12.75">
      <c r="A42" s="37">
        <f>IF(LEN((ROW()+3)/5)&gt;2,"",(ROW()+3)/5)</f>
        <v>9</v>
      </c>
      <c r="B42" s="37">
        <f t="shared" si="0"/>
        <v>41</v>
      </c>
      <c r="C42" s="37" t="str">
        <f ca="1">OFFSET('h-lot'!A$4,ROUNDDOWN((ROW()-2)/5,0)*10,0)</f>
        <v/>
      </c>
      <c r="D42" s="37" t="s">
        <v>41</v>
      </c>
      <c r="E42" s="37" t="str">
        <f ca="1">OFFSET('h-lot'!A$10,ROUNDDOWN((ROW()-2)/5,0)*10,0)</f>
        <v/>
      </c>
      <c r="F42" s="47" t="str">
        <f t="shared" si="2"/>
        <v/>
      </c>
      <c r="G42" s="56"/>
    </row>
    <row r="43" spans="1:7" ht="12.75">
      <c r="A43" s="35" t="str">
        <f t="shared" si="1"/>
        <v/>
      </c>
      <c r="B43" s="35">
        <f t="shared" si="0"/>
        <v>42</v>
      </c>
      <c r="C43" s="35" t="str">
        <f ca="1">OFFSET('h-lot'!A$5,ROUNDDOWN((ROW()-2)/5,0)*10,0)</f>
        <v/>
      </c>
      <c r="D43" s="48" t="s">
        <v>41</v>
      </c>
      <c r="E43" s="35" t="str">
        <f ca="1">OFFSET('h-lot'!A$3,ROUNDDOWN((ROW()-2)/5,0)*10,0)</f>
        <v/>
      </c>
      <c r="F43" s="47" t="str">
        <f t="shared" si="2"/>
        <v/>
      </c>
      <c r="G43" s="56"/>
    </row>
    <row r="44" spans="1:7" ht="12.75">
      <c r="A44" s="35" t="str">
        <f t="shared" si="1"/>
        <v/>
      </c>
      <c r="B44" s="35">
        <f t="shared" si="0"/>
        <v>43</v>
      </c>
      <c r="C44" s="35" t="str">
        <f ca="1">OFFSET('h-lot'!A$6,ROUNDDOWN((ROW()-2)/5,0)*10,0)</f>
        <v/>
      </c>
      <c r="D44" s="35" t="s">
        <v>41</v>
      </c>
      <c r="E44" s="35" t="str">
        <f ca="1">OFFSET('h-lot'!A$2,ROUNDDOWN((ROW()-2)/5,0)*10,0)</f>
        <v/>
      </c>
      <c r="F44" s="47" t="str">
        <f t="shared" si="2"/>
        <v/>
      </c>
      <c r="G44" s="56"/>
    </row>
    <row r="45" spans="1:7" ht="12.75">
      <c r="A45" s="35" t="str">
        <f t="shared" si="1"/>
        <v/>
      </c>
      <c r="B45" s="35">
        <f t="shared" si="0"/>
        <v>44</v>
      </c>
      <c r="C45" s="35" t="str">
        <f ca="1">OFFSET('h-lot'!A$7,ROUNDDOWN((ROW()-2)/5,0)*10,0)</f>
        <v/>
      </c>
      <c r="D45" s="35" t="s">
        <v>41</v>
      </c>
      <c r="E45" s="35" t="str">
        <f ca="1">OFFSET('h-lot'!A$1,ROUNDDOWN((ROW()-2)/5,0)*10,0)</f>
        <v/>
      </c>
      <c r="F45" s="47" t="str">
        <f t="shared" si="2"/>
        <v/>
      </c>
      <c r="G45" s="56"/>
    </row>
    <row r="46" spans="1:7" ht="12.75">
      <c r="A46" s="57" t="str">
        <f t="shared" si="1"/>
        <v/>
      </c>
      <c r="B46" s="57">
        <f t="shared" si="0"/>
        <v>45</v>
      </c>
      <c r="C46" s="57" t="str">
        <f ca="1">OFFSET('h-lot'!A$8,ROUNDDOWN((ROW()-2)/5,0)*10,0)</f>
        <v/>
      </c>
      <c r="D46" s="57" t="s">
        <v>41</v>
      </c>
      <c r="E46" s="57" t="str">
        <f ca="1">OFFSET('h-lot'!A$9,ROUNDDOWN((ROW()-2)/5,0)*10,0)</f>
        <v/>
      </c>
      <c r="F46" s="47" t="str">
        <f t="shared" si="2"/>
        <v/>
      </c>
      <c r="G46" s="56"/>
    </row>
    <row r="47" spans="1:7" ht="12.75">
      <c r="A47" s="37">
        <f>IF(LEN((ROW()+3)/5)&gt;2,"",(ROW()+3)/5)</f>
        <v>10</v>
      </c>
      <c r="B47" s="37">
        <f t="shared" si="0"/>
        <v>46</v>
      </c>
      <c r="C47" s="37" t="str">
        <f ca="1">OFFSET('h-lot'!A$4,ROUNDDOWN((ROW()-2)/5,0)*10,0)</f>
        <v/>
      </c>
      <c r="D47" s="37" t="s">
        <v>41</v>
      </c>
      <c r="E47" s="37" t="str">
        <f ca="1">OFFSET('h-lot'!A$10,ROUNDDOWN((ROW()-2)/5,0)*10,0)</f>
        <v/>
      </c>
      <c r="F47" s="47" t="str">
        <f t="shared" si="2"/>
        <v/>
      </c>
      <c r="G47" s="56"/>
    </row>
    <row r="48" spans="1:7" ht="12.75">
      <c r="A48" s="35" t="str">
        <f aca="true" t="shared" si="3" ref="A48:A106">IF(LEN((ROW()+3)/5)&gt;2,"",(ROW()+3)/5)</f>
        <v/>
      </c>
      <c r="B48" s="35">
        <f t="shared" si="0"/>
        <v>47</v>
      </c>
      <c r="C48" s="35" t="str">
        <f ca="1">OFFSET('h-lot'!A$5,ROUNDDOWN((ROW()-2)/5,0)*10,0)</f>
        <v/>
      </c>
      <c r="D48" s="48" t="s">
        <v>41</v>
      </c>
      <c r="E48" s="35" t="str">
        <f ca="1">OFFSET('h-lot'!A$3,ROUNDDOWN((ROW()-2)/5,0)*10,0)</f>
        <v/>
      </c>
      <c r="F48" s="47" t="str">
        <f t="shared" si="2"/>
        <v/>
      </c>
      <c r="G48" s="56"/>
    </row>
    <row r="49" spans="1:7" ht="12.75">
      <c r="A49" s="35" t="str">
        <f t="shared" si="3"/>
        <v/>
      </c>
      <c r="B49" s="35">
        <f t="shared" si="0"/>
        <v>48</v>
      </c>
      <c r="C49" s="35" t="str">
        <f ca="1">OFFSET('h-lot'!A$6,ROUNDDOWN((ROW()-2)/5,0)*10,0)</f>
        <v/>
      </c>
      <c r="D49" s="35" t="s">
        <v>41</v>
      </c>
      <c r="E49" s="35" t="str">
        <f ca="1">OFFSET('h-lot'!A$2,ROUNDDOWN((ROW()-2)/5,0)*10,0)</f>
        <v/>
      </c>
      <c r="F49" s="47" t="str">
        <f t="shared" si="2"/>
        <v/>
      </c>
      <c r="G49" s="56"/>
    </row>
    <row r="50" spans="1:7" ht="12.75">
      <c r="A50" s="35" t="str">
        <f t="shared" si="3"/>
        <v/>
      </c>
      <c r="B50" s="35">
        <f t="shared" si="0"/>
        <v>49</v>
      </c>
      <c r="C50" s="35" t="str">
        <f ca="1">OFFSET('h-lot'!A$7,ROUNDDOWN((ROW()-2)/5,0)*10,0)</f>
        <v/>
      </c>
      <c r="D50" s="35" t="s">
        <v>41</v>
      </c>
      <c r="E50" s="35" t="str">
        <f ca="1">OFFSET('h-lot'!A$1,ROUNDDOWN((ROW()-2)/5,0)*10,0)</f>
        <v/>
      </c>
      <c r="F50" s="47" t="str">
        <f t="shared" si="2"/>
        <v/>
      </c>
      <c r="G50" s="56"/>
    </row>
    <row r="51" spans="1:7" ht="12.75">
      <c r="A51" s="57" t="str">
        <f t="shared" si="3"/>
        <v/>
      </c>
      <c r="B51" s="57">
        <f t="shared" si="0"/>
        <v>50</v>
      </c>
      <c r="C51" s="57" t="str">
        <f ca="1">OFFSET('h-lot'!A$8,ROUNDDOWN((ROW()-2)/5,0)*10,0)</f>
        <v/>
      </c>
      <c r="D51" s="57" t="s">
        <v>41</v>
      </c>
      <c r="E51" s="57" t="str">
        <f ca="1">OFFSET('h-lot'!A$9,ROUNDDOWN((ROW()-2)/5,0)*10,0)</f>
        <v/>
      </c>
      <c r="F51" s="47" t="str">
        <f t="shared" si="2"/>
        <v/>
      </c>
      <c r="G51" s="56"/>
    </row>
    <row r="52" spans="1:7" ht="12.75">
      <c r="A52" s="37">
        <f>IF(LEN((ROW()+3)/5)&gt;2,"",(ROW()+3)/5)</f>
        <v>11</v>
      </c>
      <c r="B52" s="37">
        <f t="shared" si="0"/>
        <v>51</v>
      </c>
      <c r="C52" s="37" t="str">
        <f ca="1">OFFSET('h-lot'!A$4,ROUNDDOWN((ROW()-2)/5,0)*10,0)</f>
        <v/>
      </c>
      <c r="D52" s="37" t="s">
        <v>41</v>
      </c>
      <c r="E52" s="37" t="str">
        <f ca="1">OFFSET('h-lot'!A$10,ROUNDDOWN((ROW()-2)/5,0)*10,0)</f>
        <v/>
      </c>
      <c r="F52" s="47" t="str">
        <f t="shared" si="2"/>
        <v/>
      </c>
      <c r="G52" s="56"/>
    </row>
    <row r="53" spans="1:7" ht="12.75">
      <c r="A53" s="35" t="str">
        <f t="shared" si="3"/>
        <v/>
      </c>
      <c r="B53" s="35">
        <f t="shared" si="0"/>
        <v>52</v>
      </c>
      <c r="C53" s="35" t="str">
        <f ca="1">OFFSET('h-lot'!A$5,ROUNDDOWN((ROW()-2)/5,0)*10,0)</f>
        <v/>
      </c>
      <c r="D53" s="48" t="s">
        <v>41</v>
      </c>
      <c r="E53" s="35" t="str">
        <f ca="1">OFFSET('h-lot'!A$3,ROUNDDOWN((ROW()-2)/5,0)*10,0)</f>
        <v/>
      </c>
      <c r="F53" s="47" t="str">
        <f t="shared" si="2"/>
        <v/>
      </c>
      <c r="G53" s="56"/>
    </row>
    <row r="54" spans="1:7" ht="12.75">
      <c r="A54" s="35" t="str">
        <f t="shared" si="3"/>
        <v/>
      </c>
      <c r="B54" s="35">
        <f t="shared" si="0"/>
        <v>53</v>
      </c>
      <c r="C54" s="35" t="str">
        <f ca="1">OFFSET('h-lot'!A$6,ROUNDDOWN((ROW()-2)/5,0)*10,0)</f>
        <v/>
      </c>
      <c r="D54" s="35" t="s">
        <v>41</v>
      </c>
      <c r="E54" s="35" t="str">
        <f ca="1">OFFSET('h-lot'!A$2,ROUNDDOWN((ROW()-2)/5,0)*10,0)</f>
        <v/>
      </c>
      <c r="F54" s="47" t="str">
        <f t="shared" si="2"/>
        <v/>
      </c>
      <c r="G54" s="56"/>
    </row>
    <row r="55" spans="1:7" ht="12.75">
      <c r="A55" s="35" t="str">
        <f t="shared" si="3"/>
        <v/>
      </c>
      <c r="B55" s="35">
        <f t="shared" si="0"/>
        <v>54</v>
      </c>
      <c r="C55" s="35" t="str">
        <f ca="1">OFFSET('h-lot'!A$7,ROUNDDOWN((ROW()-2)/5,0)*10,0)</f>
        <v/>
      </c>
      <c r="D55" s="35" t="s">
        <v>41</v>
      </c>
      <c r="E55" s="35" t="str">
        <f ca="1">OFFSET('h-lot'!A$1,ROUNDDOWN((ROW()-2)/5,0)*10,0)</f>
        <v/>
      </c>
      <c r="F55" s="47" t="str">
        <f t="shared" si="2"/>
        <v/>
      </c>
      <c r="G55" s="56"/>
    </row>
    <row r="56" spans="1:7" ht="12.75">
      <c r="A56" s="57" t="str">
        <f t="shared" si="3"/>
        <v/>
      </c>
      <c r="B56" s="57">
        <f t="shared" si="0"/>
        <v>55</v>
      </c>
      <c r="C56" s="57" t="str">
        <f ca="1">OFFSET('h-lot'!A$8,ROUNDDOWN((ROW()-2)/5,0)*10,0)</f>
        <v/>
      </c>
      <c r="D56" s="57" t="s">
        <v>41</v>
      </c>
      <c r="E56" s="57" t="str">
        <f ca="1">OFFSET('h-lot'!A$9,ROUNDDOWN((ROW()-2)/5,0)*10,0)</f>
        <v/>
      </c>
      <c r="F56" s="47" t="str">
        <f t="shared" si="2"/>
        <v/>
      </c>
      <c r="G56" s="56"/>
    </row>
    <row r="57" spans="1:7" ht="12.75">
      <c r="A57" s="37">
        <f>IF(LEN((ROW()+3)/5)&gt;2,"",(ROW()+3)/5)</f>
        <v>12</v>
      </c>
      <c r="B57" s="37">
        <f t="shared" si="0"/>
        <v>56</v>
      </c>
      <c r="C57" s="37" t="str">
        <f ca="1">OFFSET('h-lot'!A$4,ROUNDDOWN((ROW()-2)/5,0)*10,0)</f>
        <v/>
      </c>
      <c r="D57" s="37" t="s">
        <v>41</v>
      </c>
      <c r="E57" s="37" t="str">
        <f ca="1">OFFSET('h-lot'!A$10,ROUNDDOWN((ROW()-2)/5,0)*10,0)</f>
        <v/>
      </c>
      <c r="F57" s="47" t="str">
        <f t="shared" si="2"/>
        <v/>
      </c>
      <c r="G57" s="56"/>
    </row>
    <row r="58" spans="1:7" ht="12.75">
      <c r="A58" s="35" t="str">
        <f t="shared" si="3"/>
        <v/>
      </c>
      <c r="B58" s="35">
        <f t="shared" si="0"/>
        <v>57</v>
      </c>
      <c r="C58" s="35" t="str">
        <f ca="1">OFFSET('h-lot'!A$5,ROUNDDOWN((ROW()-2)/5,0)*10,0)</f>
        <v/>
      </c>
      <c r="D58" s="48" t="s">
        <v>41</v>
      </c>
      <c r="E58" s="35" t="str">
        <f ca="1">OFFSET('h-lot'!A$3,ROUNDDOWN((ROW()-2)/5,0)*10,0)</f>
        <v/>
      </c>
      <c r="F58" s="47" t="str">
        <f t="shared" si="2"/>
        <v/>
      </c>
      <c r="G58" s="56"/>
    </row>
    <row r="59" spans="1:7" ht="12.75">
      <c r="A59" s="35" t="str">
        <f t="shared" si="3"/>
        <v/>
      </c>
      <c r="B59" s="35">
        <f t="shared" si="0"/>
        <v>58</v>
      </c>
      <c r="C59" s="35" t="str">
        <f ca="1">OFFSET('h-lot'!A$6,ROUNDDOWN((ROW()-2)/5,0)*10,0)</f>
        <v/>
      </c>
      <c r="D59" s="35" t="s">
        <v>41</v>
      </c>
      <c r="E59" s="35" t="str">
        <f ca="1">OFFSET('h-lot'!A$2,ROUNDDOWN((ROW()-2)/5,0)*10,0)</f>
        <v/>
      </c>
      <c r="F59" s="47" t="str">
        <f t="shared" si="2"/>
        <v/>
      </c>
      <c r="G59" s="56"/>
    </row>
    <row r="60" spans="1:7" ht="12.75">
      <c r="A60" s="35" t="str">
        <f t="shared" si="3"/>
        <v/>
      </c>
      <c r="B60" s="35">
        <f t="shared" si="0"/>
        <v>59</v>
      </c>
      <c r="C60" s="35" t="str">
        <f ca="1">OFFSET('h-lot'!A$7,ROUNDDOWN((ROW()-2)/5,0)*10,0)</f>
        <v/>
      </c>
      <c r="D60" s="35" t="s">
        <v>41</v>
      </c>
      <c r="E60" s="35" t="str">
        <f ca="1">OFFSET('h-lot'!A$1,ROUNDDOWN((ROW()-2)/5,0)*10,0)</f>
        <v/>
      </c>
      <c r="F60" s="47" t="str">
        <f t="shared" si="2"/>
        <v/>
      </c>
      <c r="G60" s="56"/>
    </row>
    <row r="61" spans="1:7" ht="12.75">
      <c r="A61" s="57" t="str">
        <f t="shared" si="3"/>
        <v/>
      </c>
      <c r="B61" s="57">
        <f t="shared" si="0"/>
        <v>60</v>
      </c>
      <c r="C61" s="57" t="str">
        <f ca="1">OFFSET('h-lot'!A$8,ROUNDDOWN((ROW()-2)/5,0)*10,0)</f>
        <v/>
      </c>
      <c r="D61" s="57" t="s">
        <v>41</v>
      </c>
      <c r="E61" s="57" t="str">
        <f ca="1">OFFSET('h-lot'!A$9,ROUNDDOWN((ROW()-2)/5,0)*10,0)</f>
        <v/>
      </c>
      <c r="F61" s="47" t="str">
        <f t="shared" si="2"/>
        <v/>
      </c>
      <c r="G61" s="56"/>
    </row>
    <row r="62" spans="1:7" ht="12.75">
      <c r="A62" s="37">
        <f>IF(LEN((ROW()+3)/5)&gt;2,"",(ROW()+3)/5)</f>
        <v>13</v>
      </c>
      <c r="B62" s="37">
        <f t="shared" si="0"/>
        <v>61</v>
      </c>
      <c r="C62" s="37" t="str">
        <f ca="1">OFFSET('h-lot'!A$4,ROUNDDOWN((ROW()-2)/5,0)*10,0)</f>
        <v/>
      </c>
      <c r="D62" s="37" t="s">
        <v>41</v>
      </c>
      <c r="E62" s="37" t="str">
        <f ca="1">OFFSET('h-lot'!A$10,ROUNDDOWN((ROW()-2)/5,0)*10,0)</f>
        <v/>
      </c>
      <c r="F62" s="47" t="str">
        <f t="shared" si="2"/>
        <v/>
      </c>
      <c r="G62" s="56"/>
    </row>
    <row r="63" spans="1:7" ht="12.75">
      <c r="A63" s="35" t="str">
        <f t="shared" si="3"/>
        <v/>
      </c>
      <c r="B63" s="35">
        <f t="shared" si="0"/>
        <v>62</v>
      </c>
      <c r="C63" s="35" t="str">
        <f ca="1">OFFSET('h-lot'!A$5,ROUNDDOWN((ROW()-2)/5,0)*10,0)</f>
        <v/>
      </c>
      <c r="D63" s="48" t="s">
        <v>41</v>
      </c>
      <c r="E63" s="35" t="str">
        <f ca="1">OFFSET('h-lot'!A$3,ROUNDDOWN((ROW()-2)/5,0)*10,0)</f>
        <v/>
      </c>
      <c r="F63" s="47" t="str">
        <f t="shared" si="2"/>
        <v/>
      </c>
      <c r="G63" s="56"/>
    </row>
    <row r="64" spans="1:7" ht="12.75">
      <c r="A64" s="35" t="str">
        <f t="shared" si="3"/>
        <v/>
      </c>
      <c r="B64" s="35">
        <f t="shared" si="0"/>
        <v>63</v>
      </c>
      <c r="C64" s="35" t="str">
        <f ca="1">OFFSET('h-lot'!A$6,ROUNDDOWN((ROW()-2)/5,0)*10,0)</f>
        <v/>
      </c>
      <c r="D64" s="35" t="s">
        <v>41</v>
      </c>
      <c r="E64" s="35" t="str">
        <f ca="1">OFFSET('h-lot'!A$2,ROUNDDOWN((ROW()-2)/5,0)*10,0)</f>
        <v/>
      </c>
      <c r="F64" s="47" t="str">
        <f t="shared" si="2"/>
        <v/>
      </c>
      <c r="G64" s="56"/>
    </row>
    <row r="65" spans="1:7" ht="12.75">
      <c r="A65" s="35" t="str">
        <f t="shared" si="3"/>
        <v/>
      </c>
      <c r="B65" s="35">
        <f t="shared" si="0"/>
        <v>64</v>
      </c>
      <c r="C65" s="35" t="str">
        <f ca="1">OFFSET('h-lot'!A$7,ROUNDDOWN((ROW()-2)/5,0)*10,0)</f>
        <v/>
      </c>
      <c r="D65" s="35" t="s">
        <v>41</v>
      </c>
      <c r="E65" s="35" t="str">
        <f ca="1">OFFSET('h-lot'!A$1,ROUNDDOWN((ROW()-2)/5,0)*10,0)</f>
        <v/>
      </c>
      <c r="F65" s="47" t="str">
        <f t="shared" si="2"/>
        <v/>
      </c>
      <c r="G65" s="56"/>
    </row>
    <row r="66" spans="1:7" ht="12.75">
      <c r="A66" s="57" t="str">
        <f t="shared" si="3"/>
        <v/>
      </c>
      <c r="B66" s="57">
        <f aca="true" t="shared" si="4" ref="B66:B106">ROW()-1</f>
        <v>65</v>
      </c>
      <c r="C66" s="57" t="str">
        <f ca="1">OFFSET('h-lot'!A$8,ROUNDDOWN((ROW()-2)/5,0)*10,0)</f>
        <v/>
      </c>
      <c r="D66" s="57" t="s">
        <v>41</v>
      </c>
      <c r="E66" s="57" t="str">
        <f ca="1">OFFSET('h-lot'!A$9,ROUNDDOWN((ROW()-2)/5,0)*10,0)</f>
        <v/>
      </c>
      <c r="F66" s="47" t="str">
        <f t="shared" si="2"/>
        <v/>
      </c>
      <c r="G66" s="56"/>
    </row>
    <row r="67" spans="1:7" ht="12.75">
      <c r="A67" s="37">
        <f>IF(LEN((ROW()+3)/5)&gt;2,"",(ROW()+3)/5)</f>
        <v>14</v>
      </c>
      <c r="B67" s="37">
        <f t="shared" si="4"/>
        <v>66</v>
      </c>
      <c r="C67" s="37" t="str">
        <f ca="1">OFFSET('h-lot'!A$4,ROUNDDOWN((ROW()-2)/5,0)*10,0)</f>
        <v/>
      </c>
      <c r="D67" s="37" t="s">
        <v>41</v>
      </c>
      <c r="E67" s="37" t="str">
        <f ca="1">OFFSET('h-lot'!A$10,ROUNDDOWN((ROW()-2)/5,0)*10,0)</f>
        <v/>
      </c>
      <c r="F67" s="47" t="str">
        <f aca="true" t="shared" si="5" ref="F67:F106">IF(G67=1,"1-0",IF(G67=3,"½-½",IF(G67=2,"0-1","")))</f>
        <v/>
      </c>
      <c r="G67" s="56"/>
    </row>
    <row r="68" spans="1:7" ht="12.75">
      <c r="A68" s="35" t="str">
        <f t="shared" si="3"/>
        <v/>
      </c>
      <c r="B68" s="35">
        <f t="shared" si="4"/>
        <v>67</v>
      </c>
      <c r="C68" s="35" t="str">
        <f ca="1">OFFSET('h-lot'!A$5,ROUNDDOWN((ROW()-2)/5,0)*10,0)</f>
        <v/>
      </c>
      <c r="D68" s="48" t="s">
        <v>41</v>
      </c>
      <c r="E68" s="35" t="str">
        <f ca="1">OFFSET('h-lot'!A$3,ROUNDDOWN((ROW()-2)/5,0)*10,0)</f>
        <v/>
      </c>
      <c r="F68" s="47" t="str">
        <f t="shared" si="5"/>
        <v/>
      </c>
      <c r="G68" s="56"/>
    </row>
    <row r="69" spans="1:7" ht="12.75">
      <c r="A69" s="35" t="str">
        <f t="shared" si="3"/>
        <v/>
      </c>
      <c r="B69" s="35">
        <f t="shared" si="4"/>
        <v>68</v>
      </c>
      <c r="C69" s="35" t="str">
        <f ca="1">OFFSET('h-lot'!A$6,ROUNDDOWN((ROW()-2)/5,0)*10,0)</f>
        <v/>
      </c>
      <c r="D69" s="35" t="s">
        <v>41</v>
      </c>
      <c r="E69" s="35" t="str">
        <f ca="1">OFFSET('h-lot'!A$2,ROUNDDOWN((ROW()-2)/5,0)*10,0)</f>
        <v/>
      </c>
      <c r="F69" s="47" t="str">
        <f t="shared" si="5"/>
        <v/>
      </c>
      <c r="G69" s="56"/>
    </row>
    <row r="70" spans="1:7" ht="12.75">
      <c r="A70" s="35" t="str">
        <f t="shared" si="3"/>
        <v/>
      </c>
      <c r="B70" s="35">
        <f t="shared" si="4"/>
        <v>69</v>
      </c>
      <c r="C70" s="35" t="str">
        <f ca="1">OFFSET('h-lot'!A$7,ROUNDDOWN((ROW()-2)/5,0)*10,0)</f>
        <v/>
      </c>
      <c r="D70" s="35" t="s">
        <v>41</v>
      </c>
      <c r="E70" s="35" t="str">
        <f ca="1">OFFSET('h-lot'!A$1,ROUNDDOWN((ROW()-2)/5,0)*10,0)</f>
        <v/>
      </c>
      <c r="F70" s="47" t="str">
        <f t="shared" si="5"/>
        <v/>
      </c>
      <c r="G70" s="56"/>
    </row>
    <row r="71" spans="1:7" ht="12.75">
      <c r="A71" s="57" t="str">
        <f t="shared" si="3"/>
        <v/>
      </c>
      <c r="B71" s="57">
        <f t="shared" si="4"/>
        <v>70</v>
      </c>
      <c r="C71" s="57" t="str">
        <f ca="1">OFFSET('h-lot'!A$8,ROUNDDOWN((ROW()-2)/5,0)*10,0)</f>
        <v/>
      </c>
      <c r="D71" s="57" t="s">
        <v>41</v>
      </c>
      <c r="E71" s="57" t="str">
        <f ca="1">OFFSET('h-lot'!A$9,ROUNDDOWN((ROW()-2)/5,0)*10,0)</f>
        <v/>
      </c>
      <c r="F71" s="47" t="str">
        <f t="shared" si="5"/>
        <v/>
      </c>
      <c r="G71" s="56"/>
    </row>
    <row r="72" spans="1:7" ht="12.75">
      <c r="A72" s="37">
        <f>IF(LEN((ROW()+3)/5)&gt;2,"",(ROW()+3)/5)</f>
        <v>15</v>
      </c>
      <c r="B72" s="37">
        <f t="shared" si="4"/>
        <v>71</v>
      </c>
      <c r="C72" s="37" t="str">
        <f ca="1">OFFSET('h-lot'!A$4,ROUNDDOWN((ROW()-2)/5,0)*10,0)</f>
        <v/>
      </c>
      <c r="D72" s="37" t="s">
        <v>41</v>
      </c>
      <c r="E72" s="37" t="str">
        <f ca="1">OFFSET('h-lot'!A$10,ROUNDDOWN((ROW()-2)/5,0)*10,0)</f>
        <v/>
      </c>
      <c r="F72" s="47" t="str">
        <f t="shared" si="5"/>
        <v/>
      </c>
      <c r="G72" s="56"/>
    </row>
    <row r="73" spans="1:7" ht="12.75">
      <c r="A73" s="35" t="str">
        <f t="shared" si="3"/>
        <v/>
      </c>
      <c r="B73" s="35">
        <f t="shared" si="4"/>
        <v>72</v>
      </c>
      <c r="C73" s="35" t="str">
        <f ca="1">OFFSET('h-lot'!A$5,ROUNDDOWN((ROW()-2)/5,0)*10,0)</f>
        <v/>
      </c>
      <c r="D73" s="48" t="s">
        <v>41</v>
      </c>
      <c r="E73" s="35" t="str">
        <f ca="1">OFFSET('h-lot'!A$3,ROUNDDOWN((ROW()-2)/5,0)*10,0)</f>
        <v/>
      </c>
      <c r="F73" s="47" t="str">
        <f t="shared" si="5"/>
        <v/>
      </c>
      <c r="G73" s="56"/>
    </row>
    <row r="74" spans="1:7" ht="12.75">
      <c r="A74" s="35" t="str">
        <f t="shared" si="3"/>
        <v/>
      </c>
      <c r="B74" s="35">
        <f t="shared" si="4"/>
        <v>73</v>
      </c>
      <c r="C74" s="35" t="str">
        <f ca="1">OFFSET('h-lot'!A$6,ROUNDDOWN((ROW()-2)/5,0)*10,0)</f>
        <v/>
      </c>
      <c r="D74" s="35" t="s">
        <v>41</v>
      </c>
      <c r="E74" s="35" t="str">
        <f ca="1">OFFSET('h-lot'!A$2,ROUNDDOWN((ROW()-2)/5,0)*10,0)</f>
        <v/>
      </c>
      <c r="F74" s="47" t="str">
        <f t="shared" si="5"/>
        <v/>
      </c>
      <c r="G74" s="56"/>
    </row>
    <row r="75" spans="1:7" ht="12.75">
      <c r="A75" s="35" t="str">
        <f t="shared" si="3"/>
        <v/>
      </c>
      <c r="B75" s="35">
        <f t="shared" si="4"/>
        <v>74</v>
      </c>
      <c r="C75" s="35" t="str">
        <f ca="1">OFFSET('h-lot'!A$7,ROUNDDOWN((ROW()-2)/5,0)*10,0)</f>
        <v/>
      </c>
      <c r="D75" s="35" t="s">
        <v>41</v>
      </c>
      <c r="E75" s="35" t="str">
        <f ca="1">OFFSET('h-lot'!A$1,ROUNDDOWN((ROW()-2)/5,0)*10,0)</f>
        <v/>
      </c>
      <c r="F75" s="47" t="str">
        <f t="shared" si="5"/>
        <v/>
      </c>
      <c r="G75" s="56"/>
    </row>
    <row r="76" spans="1:7" ht="12.75">
      <c r="A76" s="57" t="str">
        <f t="shared" si="3"/>
        <v/>
      </c>
      <c r="B76" s="57">
        <f t="shared" si="4"/>
        <v>75</v>
      </c>
      <c r="C76" s="57" t="str">
        <f ca="1">OFFSET('h-lot'!A$8,ROUNDDOWN((ROW()-2)/5,0)*10,0)</f>
        <v/>
      </c>
      <c r="D76" s="57" t="s">
        <v>41</v>
      </c>
      <c r="E76" s="57" t="str">
        <f ca="1">OFFSET('h-lot'!A$9,ROUNDDOWN((ROW()-2)/5,0)*10,0)</f>
        <v/>
      </c>
      <c r="F76" s="47" t="str">
        <f t="shared" si="5"/>
        <v/>
      </c>
      <c r="G76" s="56"/>
    </row>
    <row r="77" spans="1:7" ht="12.75">
      <c r="A77" s="37">
        <f>IF(LEN((ROW()+3)/5)&gt;2,"",(ROW()+3)/5)</f>
        <v>16</v>
      </c>
      <c r="B77" s="37">
        <f t="shared" si="4"/>
        <v>76</v>
      </c>
      <c r="C77" s="37" t="str">
        <f ca="1">OFFSET('h-lot'!A$4,ROUNDDOWN((ROW()-2)/5,0)*10,0)</f>
        <v/>
      </c>
      <c r="D77" s="37" t="s">
        <v>41</v>
      </c>
      <c r="E77" s="37" t="str">
        <f ca="1">OFFSET('h-lot'!A$10,ROUNDDOWN((ROW()-2)/5,0)*10,0)</f>
        <v/>
      </c>
      <c r="F77" s="47" t="str">
        <f t="shared" si="5"/>
        <v/>
      </c>
      <c r="G77" s="56"/>
    </row>
    <row r="78" spans="1:7" ht="12.75">
      <c r="A78" s="35" t="str">
        <f t="shared" si="3"/>
        <v/>
      </c>
      <c r="B78" s="35">
        <f t="shared" si="4"/>
        <v>77</v>
      </c>
      <c r="C78" s="35" t="str">
        <f ca="1">OFFSET('h-lot'!A$5,ROUNDDOWN((ROW()-2)/5,0)*10,0)</f>
        <v/>
      </c>
      <c r="D78" s="48" t="s">
        <v>41</v>
      </c>
      <c r="E78" s="35" t="str">
        <f ca="1">OFFSET('h-lot'!A$3,ROUNDDOWN((ROW()-2)/5,0)*10,0)</f>
        <v/>
      </c>
      <c r="F78" s="47" t="str">
        <f t="shared" si="5"/>
        <v/>
      </c>
      <c r="G78" s="56"/>
    </row>
    <row r="79" spans="1:7" ht="12.75">
      <c r="A79" s="35" t="str">
        <f t="shared" si="3"/>
        <v/>
      </c>
      <c r="B79" s="35">
        <f t="shared" si="4"/>
        <v>78</v>
      </c>
      <c r="C79" s="35" t="str">
        <f ca="1">OFFSET('h-lot'!A$6,ROUNDDOWN((ROW()-2)/5,0)*10,0)</f>
        <v/>
      </c>
      <c r="D79" s="35" t="s">
        <v>41</v>
      </c>
      <c r="E79" s="35" t="str">
        <f ca="1">OFFSET('h-lot'!A$2,ROUNDDOWN((ROW()-2)/5,0)*10,0)</f>
        <v/>
      </c>
      <c r="F79" s="47" t="str">
        <f t="shared" si="5"/>
        <v/>
      </c>
      <c r="G79" s="56"/>
    </row>
    <row r="80" spans="1:7" ht="12.75">
      <c r="A80" s="35" t="str">
        <f t="shared" si="3"/>
        <v/>
      </c>
      <c r="B80" s="35">
        <f t="shared" si="4"/>
        <v>79</v>
      </c>
      <c r="C80" s="35" t="str">
        <f ca="1">OFFSET('h-lot'!A$7,ROUNDDOWN((ROW()-2)/5,0)*10,0)</f>
        <v/>
      </c>
      <c r="D80" s="35" t="s">
        <v>41</v>
      </c>
      <c r="E80" s="35" t="str">
        <f ca="1">OFFSET('h-lot'!A$1,ROUNDDOWN((ROW()-2)/5,0)*10,0)</f>
        <v/>
      </c>
      <c r="F80" s="47" t="str">
        <f t="shared" si="5"/>
        <v/>
      </c>
      <c r="G80" s="56"/>
    </row>
    <row r="81" spans="1:7" ht="12.75">
      <c r="A81" s="57" t="str">
        <f t="shared" si="3"/>
        <v/>
      </c>
      <c r="B81" s="57">
        <f t="shared" si="4"/>
        <v>80</v>
      </c>
      <c r="C81" s="57" t="str">
        <f ca="1">OFFSET('h-lot'!A$8,ROUNDDOWN((ROW()-2)/5,0)*10,0)</f>
        <v/>
      </c>
      <c r="D81" s="57" t="s">
        <v>41</v>
      </c>
      <c r="E81" s="57" t="str">
        <f ca="1">OFFSET('h-lot'!A$9,ROUNDDOWN((ROW()-2)/5,0)*10,0)</f>
        <v/>
      </c>
      <c r="F81" s="47" t="str">
        <f t="shared" si="5"/>
        <v/>
      </c>
      <c r="G81" s="56"/>
    </row>
    <row r="82" spans="1:7" ht="12.75">
      <c r="A82" s="37">
        <f>IF(LEN((ROW()+3)/5)&gt;2,"",(ROW()+3)/5)</f>
        <v>17</v>
      </c>
      <c r="B82" s="37">
        <f t="shared" si="4"/>
        <v>81</v>
      </c>
      <c r="C82" s="37" t="str">
        <f ca="1">OFFSET('h-lot'!A$4,ROUNDDOWN((ROW()-2)/5,0)*10,0)</f>
        <v/>
      </c>
      <c r="D82" s="37" t="s">
        <v>41</v>
      </c>
      <c r="E82" s="37" t="str">
        <f ca="1">OFFSET('h-lot'!A$10,ROUNDDOWN((ROW()-2)/5,0)*10,0)</f>
        <v/>
      </c>
      <c r="F82" s="47" t="str">
        <f t="shared" si="5"/>
        <v/>
      </c>
      <c r="G82" s="56"/>
    </row>
    <row r="83" spans="1:7" ht="12.75">
      <c r="A83" s="35" t="str">
        <f t="shared" si="3"/>
        <v/>
      </c>
      <c r="B83" s="35">
        <f t="shared" si="4"/>
        <v>82</v>
      </c>
      <c r="C83" s="35" t="str">
        <f ca="1">OFFSET('h-lot'!A$5,ROUNDDOWN((ROW()-2)/5,0)*10,0)</f>
        <v/>
      </c>
      <c r="D83" s="48" t="s">
        <v>41</v>
      </c>
      <c r="E83" s="35" t="str">
        <f ca="1">OFFSET('h-lot'!A$3,ROUNDDOWN((ROW()-2)/5,0)*10,0)</f>
        <v/>
      </c>
      <c r="F83" s="47" t="str">
        <f t="shared" si="5"/>
        <v/>
      </c>
      <c r="G83" s="56"/>
    </row>
    <row r="84" spans="1:7" ht="12.75">
      <c r="A84" s="35" t="str">
        <f t="shared" si="3"/>
        <v/>
      </c>
      <c r="B84" s="35">
        <f t="shared" si="4"/>
        <v>83</v>
      </c>
      <c r="C84" s="35" t="str">
        <f ca="1">OFFSET('h-lot'!A$6,ROUNDDOWN((ROW()-2)/5,0)*10,0)</f>
        <v/>
      </c>
      <c r="D84" s="35" t="s">
        <v>41</v>
      </c>
      <c r="E84" s="35" t="str">
        <f ca="1">OFFSET('h-lot'!A$2,ROUNDDOWN((ROW()-2)/5,0)*10,0)</f>
        <v/>
      </c>
      <c r="F84" s="47" t="str">
        <f t="shared" si="5"/>
        <v/>
      </c>
      <c r="G84" s="56"/>
    </row>
    <row r="85" spans="1:7" ht="12.75">
      <c r="A85" s="35" t="str">
        <f t="shared" si="3"/>
        <v/>
      </c>
      <c r="B85" s="35">
        <f t="shared" si="4"/>
        <v>84</v>
      </c>
      <c r="C85" s="35" t="str">
        <f ca="1">OFFSET('h-lot'!A$7,ROUNDDOWN((ROW()-2)/5,0)*10,0)</f>
        <v/>
      </c>
      <c r="D85" s="35" t="s">
        <v>41</v>
      </c>
      <c r="E85" s="35" t="str">
        <f ca="1">OFFSET('h-lot'!A$1,ROUNDDOWN((ROW()-2)/5,0)*10,0)</f>
        <v/>
      </c>
      <c r="F85" s="47" t="str">
        <f t="shared" si="5"/>
        <v/>
      </c>
      <c r="G85" s="56"/>
    </row>
    <row r="86" spans="1:7" ht="12.75">
      <c r="A86" s="57" t="str">
        <f t="shared" si="3"/>
        <v/>
      </c>
      <c r="B86" s="57">
        <f t="shared" si="4"/>
        <v>85</v>
      </c>
      <c r="C86" s="57" t="str">
        <f ca="1">OFFSET('h-lot'!A$8,ROUNDDOWN((ROW()-2)/5,0)*10,0)</f>
        <v/>
      </c>
      <c r="D86" s="57" t="s">
        <v>41</v>
      </c>
      <c r="E86" s="57" t="str">
        <f ca="1">OFFSET('h-lot'!A$9,ROUNDDOWN((ROW()-2)/5,0)*10,0)</f>
        <v/>
      </c>
      <c r="F86" s="47" t="str">
        <f t="shared" si="5"/>
        <v/>
      </c>
      <c r="G86" s="56"/>
    </row>
    <row r="87" spans="1:7" ht="12.75">
      <c r="A87" s="37">
        <f>IF(LEN((ROW()+3)/5)&gt;2,"",(ROW()+3)/5)</f>
        <v>18</v>
      </c>
      <c r="B87" s="37">
        <f t="shared" si="4"/>
        <v>86</v>
      </c>
      <c r="C87" s="37" t="str">
        <f ca="1">OFFSET('h-lot'!A$4,ROUNDDOWN((ROW()-2)/5,0)*10,0)</f>
        <v/>
      </c>
      <c r="D87" s="37" t="s">
        <v>41</v>
      </c>
      <c r="E87" s="37" t="str">
        <f ca="1">OFFSET('h-lot'!A$10,ROUNDDOWN((ROW()-2)/5,0)*10,0)</f>
        <v/>
      </c>
      <c r="F87" s="47" t="str">
        <f t="shared" si="5"/>
        <v/>
      </c>
      <c r="G87" s="56"/>
    </row>
    <row r="88" spans="1:7" ht="12.75">
      <c r="A88" s="35" t="str">
        <f t="shared" si="3"/>
        <v/>
      </c>
      <c r="B88" s="35">
        <f t="shared" si="4"/>
        <v>87</v>
      </c>
      <c r="C88" s="35" t="str">
        <f ca="1">OFFSET('h-lot'!A$5,ROUNDDOWN((ROW()-2)/5,0)*10,0)</f>
        <v/>
      </c>
      <c r="D88" s="48" t="s">
        <v>41</v>
      </c>
      <c r="E88" s="35" t="str">
        <f ca="1">OFFSET('h-lot'!A$3,ROUNDDOWN((ROW()-2)/5,0)*10,0)</f>
        <v/>
      </c>
      <c r="F88" s="47" t="str">
        <f t="shared" si="5"/>
        <v/>
      </c>
      <c r="G88" s="56"/>
    </row>
    <row r="89" spans="1:7" ht="12.75">
      <c r="A89" s="35" t="str">
        <f t="shared" si="3"/>
        <v/>
      </c>
      <c r="B89" s="35">
        <f t="shared" si="4"/>
        <v>88</v>
      </c>
      <c r="C89" s="35" t="str">
        <f ca="1">OFFSET('h-lot'!A$6,ROUNDDOWN((ROW()-2)/5,0)*10,0)</f>
        <v/>
      </c>
      <c r="D89" s="35" t="s">
        <v>41</v>
      </c>
      <c r="E89" s="35" t="str">
        <f ca="1">OFFSET('h-lot'!A$2,ROUNDDOWN((ROW()-2)/5,0)*10,0)</f>
        <v/>
      </c>
      <c r="F89" s="47" t="str">
        <f t="shared" si="5"/>
        <v/>
      </c>
      <c r="G89" s="56"/>
    </row>
    <row r="90" spans="1:7" ht="12.75">
      <c r="A90" s="35" t="str">
        <f t="shared" si="3"/>
        <v/>
      </c>
      <c r="B90" s="35">
        <f t="shared" si="4"/>
        <v>89</v>
      </c>
      <c r="C90" s="35" t="str">
        <f ca="1">OFFSET('h-lot'!A$7,ROUNDDOWN((ROW()-2)/5,0)*10,0)</f>
        <v/>
      </c>
      <c r="D90" s="35" t="s">
        <v>41</v>
      </c>
      <c r="E90" s="35" t="str">
        <f ca="1">OFFSET('h-lot'!A$1,ROUNDDOWN((ROW()-2)/5,0)*10,0)</f>
        <v/>
      </c>
      <c r="F90" s="47" t="str">
        <f t="shared" si="5"/>
        <v/>
      </c>
      <c r="G90" s="56"/>
    </row>
    <row r="91" spans="1:7" ht="12.75">
      <c r="A91" s="57" t="str">
        <f t="shared" si="3"/>
        <v/>
      </c>
      <c r="B91" s="57">
        <f t="shared" si="4"/>
        <v>90</v>
      </c>
      <c r="C91" s="57" t="str">
        <f ca="1">OFFSET('h-lot'!A$8,ROUNDDOWN((ROW()-2)/5,0)*10,0)</f>
        <v/>
      </c>
      <c r="D91" s="57" t="s">
        <v>41</v>
      </c>
      <c r="E91" s="57" t="str">
        <f ca="1">OFFSET('h-lot'!A$9,ROUNDDOWN((ROW()-2)/5,0)*10,0)</f>
        <v/>
      </c>
      <c r="F91" s="47" t="str">
        <f t="shared" si="5"/>
        <v/>
      </c>
      <c r="G91" s="56"/>
    </row>
    <row r="92" spans="1:7" ht="12.75">
      <c r="A92" s="37">
        <f>IF(LEN((ROW()+3)/5)&gt;2,"",(ROW()+3)/5)</f>
        <v>19</v>
      </c>
      <c r="B92" s="37">
        <f t="shared" si="4"/>
        <v>91</v>
      </c>
      <c r="C92" s="37" t="str">
        <f ca="1">OFFSET('h-lot'!A$4,ROUNDDOWN((ROW()-2)/5,0)*10,0)</f>
        <v/>
      </c>
      <c r="D92" s="37" t="s">
        <v>41</v>
      </c>
      <c r="E92" s="37" t="str">
        <f ca="1">OFFSET('h-lot'!A$10,ROUNDDOWN((ROW()-2)/5,0)*10,0)</f>
        <v/>
      </c>
      <c r="F92" s="47" t="str">
        <f t="shared" si="5"/>
        <v/>
      </c>
      <c r="G92" s="56"/>
    </row>
    <row r="93" spans="1:7" ht="12.75">
      <c r="A93" s="35" t="str">
        <f t="shared" si="3"/>
        <v/>
      </c>
      <c r="B93" s="35">
        <f t="shared" si="4"/>
        <v>92</v>
      </c>
      <c r="C93" s="35" t="str">
        <f ca="1">OFFSET('h-lot'!A$5,ROUNDDOWN((ROW()-2)/5,0)*10,0)</f>
        <v/>
      </c>
      <c r="D93" s="48" t="s">
        <v>41</v>
      </c>
      <c r="E93" s="35" t="str">
        <f ca="1">OFFSET('h-lot'!A$3,ROUNDDOWN((ROW()-2)/5,0)*10,0)</f>
        <v/>
      </c>
      <c r="F93" s="47" t="str">
        <f t="shared" si="5"/>
        <v/>
      </c>
      <c r="G93" s="56"/>
    </row>
    <row r="94" spans="1:7" ht="12.75">
      <c r="A94" s="35" t="str">
        <f t="shared" si="3"/>
        <v/>
      </c>
      <c r="B94" s="35">
        <f t="shared" si="4"/>
        <v>93</v>
      </c>
      <c r="C94" s="35" t="str">
        <f ca="1">OFFSET('h-lot'!A$6,ROUNDDOWN((ROW()-2)/5,0)*10,0)</f>
        <v/>
      </c>
      <c r="D94" s="35" t="s">
        <v>41</v>
      </c>
      <c r="E94" s="35" t="str">
        <f ca="1">OFFSET('h-lot'!A$2,ROUNDDOWN((ROW()-2)/5,0)*10,0)</f>
        <v/>
      </c>
      <c r="F94" s="47" t="str">
        <f t="shared" si="5"/>
        <v/>
      </c>
      <c r="G94" s="56"/>
    </row>
    <row r="95" spans="1:7" ht="12.75">
      <c r="A95" s="35" t="str">
        <f t="shared" si="3"/>
        <v/>
      </c>
      <c r="B95" s="35">
        <f t="shared" si="4"/>
        <v>94</v>
      </c>
      <c r="C95" s="35" t="str">
        <f ca="1">OFFSET('h-lot'!A$7,ROUNDDOWN((ROW()-2)/5,0)*10,0)</f>
        <v/>
      </c>
      <c r="D95" s="35" t="s">
        <v>41</v>
      </c>
      <c r="E95" s="35" t="str">
        <f ca="1">OFFSET('h-lot'!A$1,ROUNDDOWN((ROW()-2)/5,0)*10,0)</f>
        <v/>
      </c>
      <c r="F95" s="47" t="str">
        <f t="shared" si="5"/>
        <v/>
      </c>
      <c r="G95" s="56"/>
    </row>
    <row r="96" spans="1:7" ht="12.75">
      <c r="A96" s="57" t="str">
        <f t="shared" si="3"/>
        <v/>
      </c>
      <c r="B96" s="57">
        <f t="shared" si="4"/>
        <v>95</v>
      </c>
      <c r="C96" s="57" t="str">
        <f ca="1">OFFSET('h-lot'!A$8,ROUNDDOWN((ROW()-2)/5,0)*10,0)</f>
        <v/>
      </c>
      <c r="D96" s="57" t="s">
        <v>41</v>
      </c>
      <c r="E96" s="57" t="str">
        <f ca="1">OFFSET('h-lot'!A$9,ROUNDDOWN((ROW()-2)/5,0)*10,0)</f>
        <v/>
      </c>
      <c r="F96" s="47" t="str">
        <f t="shared" si="5"/>
        <v/>
      </c>
      <c r="G96" s="56"/>
    </row>
    <row r="97" spans="1:7" ht="12.75">
      <c r="A97" s="37">
        <f>IF(LEN((ROW()+3)/5)&gt;2,"",(ROW()+3)/5)</f>
        <v>20</v>
      </c>
      <c r="B97" s="37">
        <f t="shared" si="4"/>
        <v>96</v>
      </c>
      <c r="C97" s="37" t="str">
        <f ca="1">OFFSET('h-lot'!A$4,ROUNDDOWN((ROW()-2)/5,0)*10,0)</f>
        <v/>
      </c>
      <c r="D97" s="37" t="s">
        <v>41</v>
      </c>
      <c r="E97" s="37" t="str">
        <f ca="1">OFFSET('h-lot'!A$10,ROUNDDOWN((ROW()-2)/5,0)*10,0)</f>
        <v/>
      </c>
      <c r="F97" s="47" t="str">
        <f t="shared" si="5"/>
        <v/>
      </c>
      <c r="G97" s="56"/>
    </row>
    <row r="98" spans="1:7" ht="12.75">
      <c r="A98" s="35" t="str">
        <f t="shared" si="3"/>
        <v/>
      </c>
      <c r="B98" s="35">
        <f t="shared" si="4"/>
        <v>97</v>
      </c>
      <c r="C98" s="35" t="str">
        <f ca="1">OFFSET('h-lot'!A$5,ROUNDDOWN((ROW()-2)/5,0)*10,0)</f>
        <v/>
      </c>
      <c r="D98" s="48" t="s">
        <v>41</v>
      </c>
      <c r="E98" s="35" t="str">
        <f ca="1">OFFSET('h-lot'!A$3,ROUNDDOWN((ROW()-2)/5,0)*10,0)</f>
        <v/>
      </c>
      <c r="F98" s="47" t="str">
        <f t="shared" si="5"/>
        <v/>
      </c>
      <c r="G98" s="56"/>
    </row>
    <row r="99" spans="1:7" ht="12.75">
      <c r="A99" s="35" t="str">
        <f t="shared" si="3"/>
        <v/>
      </c>
      <c r="B99" s="35">
        <f t="shared" si="4"/>
        <v>98</v>
      </c>
      <c r="C99" s="35" t="str">
        <f ca="1">OFFSET('h-lot'!A$6,ROUNDDOWN((ROW()-2)/5,0)*10,0)</f>
        <v/>
      </c>
      <c r="D99" s="35" t="s">
        <v>41</v>
      </c>
      <c r="E99" s="35" t="str">
        <f ca="1">OFFSET('h-lot'!A$2,ROUNDDOWN((ROW()-2)/5,0)*10,0)</f>
        <v/>
      </c>
      <c r="F99" s="47" t="str">
        <f t="shared" si="5"/>
        <v/>
      </c>
      <c r="G99" s="56"/>
    </row>
    <row r="100" spans="1:7" ht="12.75">
      <c r="A100" s="35" t="str">
        <f t="shared" si="3"/>
        <v/>
      </c>
      <c r="B100" s="35">
        <f t="shared" si="4"/>
        <v>99</v>
      </c>
      <c r="C100" s="35" t="str">
        <f ca="1">OFFSET('h-lot'!A$7,ROUNDDOWN((ROW()-2)/5,0)*10,0)</f>
        <v/>
      </c>
      <c r="D100" s="35" t="s">
        <v>41</v>
      </c>
      <c r="E100" s="35" t="str">
        <f ca="1">OFFSET('h-lot'!A$1,ROUNDDOWN((ROW()-2)/5,0)*10,0)</f>
        <v/>
      </c>
      <c r="F100" s="47" t="str">
        <f t="shared" si="5"/>
        <v/>
      </c>
      <c r="G100" s="56"/>
    </row>
    <row r="101" spans="1:7" ht="12.75">
      <c r="A101" s="57" t="str">
        <f t="shared" si="3"/>
        <v/>
      </c>
      <c r="B101" s="57">
        <f t="shared" si="4"/>
        <v>100</v>
      </c>
      <c r="C101" s="57" t="str">
        <f ca="1">OFFSET('h-lot'!A$8,ROUNDDOWN((ROW()-2)/5,0)*10,0)</f>
        <v/>
      </c>
      <c r="D101" s="57" t="s">
        <v>41</v>
      </c>
      <c r="E101" s="57" t="str">
        <f ca="1">OFFSET('h-lot'!A$9,ROUNDDOWN((ROW()-2)/5,0)*10,0)</f>
        <v/>
      </c>
      <c r="F101" s="47" t="str">
        <f t="shared" si="5"/>
        <v/>
      </c>
      <c r="G101" s="56"/>
    </row>
    <row r="102" spans="1:7" ht="12.75">
      <c r="A102" s="37">
        <f>IF(LEN((ROW()+3)/5)&gt;2,"",(ROW()+3)/5)</f>
        <v>21</v>
      </c>
      <c r="B102" s="37">
        <f t="shared" si="4"/>
        <v>101</v>
      </c>
      <c r="C102" s="37" t="str">
        <f ca="1">OFFSET('h-lot'!A$4,ROUNDDOWN((ROW()-2)/5,0)*10,0)</f>
        <v/>
      </c>
      <c r="D102" s="37" t="s">
        <v>41</v>
      </c>
      <c r="E102" s="37" t="str">
        <f ca="1">OFFSET('h-lot'!A$10,ROUNDDOWN((ROW()-2)/5,0)*10,0)</f>
        <v/>
      </c>
      <c r="F102" s="47" t="str">
        <f t="shared" si="5"/>
        <v/>
      </c>
      <c r="G102" s="56"/>
    </row>
    <row r="103" spans="1:7" ht="12.75">
      <c r="A103" s="35" t="str">
        <f t="shared" si="3"/>
        <v/>
      </c>
      <c r="B103" s="35">
        <f t="shared" si="4"/>
        <v>102</v>
      </c>
      <c r="C103" s="35" t="str">
        <f ca="1">OFFSET('h-lot'!A$5,ROUNDDOWN((ROW()-2)/5,0)*10,0)</f>
        <v/>
      </c>
      <c r="D103" s="48" t="s">
        <v>41</v>
      </c>
      <c r="E103" s="35" t="str">
        <f ca="1">OFFSET('h-lot'!A$3,ROUNDDOWN((ROW()-2)/5,0)*10,0)</f>
        <v/>
      </c>
      <c r="F103" s="47" t="str">
        <f t="shared" si="5"/>
        <v/>
      </c>
      <c r="G103" s="56"/>
    </row>
    <row r="104" spans="1:7" ht="12.75">
      <c r="A104" s="35" t="str">
        <f t="shared" si="3"/>
        <v/>
      </c>
      <c r="B104" s="35">
        <f t="shared" si="4"/>
        <v>103</v>
      </c>
      <c r="C104" s="35" t="str">
        <f ca="1">OFFSET('h-lot'!A$6,ROUNDDOWN((ROW()-2)/5,0)*10,0)</f>
        <v/>
      </c>
      <c r="D104" s="35" t="s">
        <v>41</v>
      </c>
      <c r="E104" s="35" t="str">
        <f ca="1">OFFSET('h-lot'!A$2,ROUNDDOWN((ROW()-2)/5,0)*10,0)</f>
        <v/>
      </c>
      <c r="F104" s="47" t="str">
        <f t="shared" si="5"/>
        <v/>
      </c>
      <c r="G104" s="56"/>
    </row>
    <row r="105" spans="1:7" ht="12.75">
      <c r="A105" s="35" t="str">
        <f t="shared" si="3"/>
        <v/>
      </c>
      <c r="B105" s="35">
        <f t="shared" si="4"/>
        <v>104</v>
      </c>
      <c r="C105" s="35" t="str">
        <f ca="1">OFFSET('h-lot'!A$7,ROUNDDOWN((ROW()-2)/5,0)*10,0)</f>
        <v/>
      </c>
      <c r="D105" s="35" t="s">
        <v>41</v>
      </c>
      <c r="E105" s="35" t="str">
        <f ca="1">OFFSET('h-lot'!A$1,ROUNDDOWN((ROW()-2)/5,0)*10,0)</f>
        <v/>
      </c>
      <c r="F105" s="47" t="str">
        <f t="shared" si="5"/>
        <v/>
      </c>
      <c r="G105" s="56"/>
    </row>
    <row r="106" spans="1:7" ht="12.75">
      <c r="A106" s="57" t="str">
        <f t="shared" si="3"/>
        <v/>
      </c>
      <c r="B106" s="57">
        <f t="shared" si="4"/>
        <v>105</v>
      </c>
      <c r="C106" s="57" t="str">
        <f ca="1">OFFSET('h-lot'!A$8,ROUNDDOWN((ROW()-2)/5,0)*10,0)</f>
        <v/>
      </c>
      <c r="D106" s="57" t="s">
        <v>41</v>
      </c>
      <c r="E106" s="57" t="str">
        <f ca="1">OFFSET('h-lot'!A$9,ROUNDDOWN((ROW()-2)/5,0)*10,0)</f>
        <v/>
      </c>
      <c r="F106" s="47" t="str">
        <f t="shared" si="5"/>
        <v/>
      </c>
      <c r="G106" s="56"/>
    </row>
  </sheetData>
  <printOptions/>
  <pageMargins left="0.7" right="0.7" top="0.75" bottom="0.75" header="0.3" footer="0.3"/>
  <pageSetup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Koos</dc:creator>
  <cp:keywords/>
  <dc:description/>
  <cp:lastModifiedBy>Koos Stolk</cp:lastModifiedBy>
  <cp:lastPrinted>2015-07-29T16:17:50Z</cp:lastPrinted>
  <dcterms:created xsi:type="dcterms:W3CDTF">2004-04-08T20:43:08Z</dcterms:created>
  <dcterms:modified xsi:type="dcterms:W3CDTF">2015-11-24T13:54:41Z</dcterms:modified>
  <cp:category/>
  <cp:version/>
  <cp:contentType/>
  <cp:contentStatus/>
</cp:coreProperties>
</file>